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\Documents\Backup 01-09-23\Dokumente\1  Stefan\2  OLV Zug\Abrechnungsformulare\"/>
    </mc:Choice>
  </mc:AlternateContent>
  <xr:revisionPtr revIDLastSave="0" documentId="13_ncr:1_{56C86FA8-3F39-4345-9867-776957D101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ückerstattung OLV Zug" sheetId="2" r:id="rId1"/>
  </sheets>
  <definedNames>
    <definedName name="_xlnm.Print_Area" localSheetId="0">'Rückerstattung OLV Zug'!$A$1:$H$93</definedName>
    <definedName name="ZesOLNak">'Rückerstattung OLV Zug'!#REF!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3" i="2" l="1"/>
  <c r="E93" i="2"/>
  <c r="F93" i="2"/>
  <c r="C93" i="2"/>
  <c r="K20" i="2"/>
  <c r="L20" i="2"/>
  <c r="L21" i="2"/>
  <c r="M20" i="2"/>
  <c r="K21" i="2"/>
  <c r="M21" i="2"/>
  <c r="J21" i="2"/>
  <c r="J20" i="2"/>
  <c r="D28" i="2"/>
  <c r="E28" i="2"/>
  <c r="F28" i="2"/>
  <c r="C28" i="2"/>
  <c r="H28" i="2" s="1"/>
  <c r="D27" i="2"/>
  <c r="E27" i="2"/>
  <c r="F27" i="2"/>
  <c r="C27" i="2"/>
  <c r="H27" i="2" s="1"/>
  <c r="K11" i="2"/>
  <c r="L11" i="2"/>
  <c r="M11" i="2"/>
  <c r="K13" i="2"/>
  <c r="L13" i="2"/>
  <c r="M13" i="2"/>
  <c r="K14" i="2"/>
  <c r="L14" i="2"/>
  <c r="M14" i="2"/>
  <c r="K15" i="2"/>
  <c r="L15" i="2"/>
  <c r="M15" i="2"/>
  <c r="J15" i="2"/>
  <c r="J14" i="2"/>
  <c r="J13" i="2"/>
  <c r="J11" i="2"/>
  <c r="J16" i="2" s="1"/>
  <c r="C26" i="2" s="1"/>
  <c r="D25" i="2"/>
  <c r="E25" i="2"/>
  <c r="F25" i="2"/>
  <c r="C25" i="2"/>
  <c r="H25" i="2" s="1"/>
  <c r="H93" i="2" l="1"/>
  <c r="L22" i="2"/>
  <c r="E29" i="2" s="1"/>
  <c r="M22" i="2"/>
  <c r="F29" i="2" s="1"/>
  <c r="J22" i="2"/>
  <c r="C29" i="2" s="1"/>
  <c r="C30" i="2" s="1"/>
  <c r="K16" i="2"/>
  <c r="D26" i="2" s="1"/>
  <c r="K22" i="2"/>
  <c r="D29" i="2" s="1"/>
  <c r="L16" i="2"/>
  <c r="E26" i="2" s="1"/>
  <c r="M16" i="2"/>
  <c r="F26" i="2" s="1"/>
  <c r="F30" i="2" l="1"/>
  <c r="E30" i="2"/>
  <c r="H29" i="2"/>
  <c r="H26" i="2"/>
  <c r="H30" i="2" s="1"/>
  <c r="D30" i="2"/>
</calcChain>
</file>

<file path=xl/sharedStrings.xml><?xml version="1.0" encoding="utf-8"?>
<sst xmlns="http://schemas.openxmlformats.org/spreadsheetml/2006/main" count="127" uniqueCount="94">
  <si>
    <t>Startgelder</t>
  </si>
  <si>
    <t>Name:</t>
  </si>
  <si>
    <t>Vorname:</t>
  </si>
  <si>
    <t>Betrag bitte überweisen auf Konto bei:</t>
  </si>
  <si>
    <t>Bemerkungen:</t>
  </si>
  <si>
    <t>IBAN / Konto Nr.:</t>
  </si>
  <si>
    <t>PC Konto der Bank:</t>
  </si>
  <si>
    <t>Total Rückvergütung Kosten von Kaderanlässen:</t>
  </si>
  <si>
    <t>Personalien:</t>
  </si>
  <si>
    <t>Postkonto-/Bankverbindungen:</t>
  </si>
  <si>
    <t>Startgelder nationale OL und Team-OL:</t>
  </si>
  <si>
    <t>Total beantragte Rückvergütungen:</t>
  </si>
  <si>
    <t>CHF</t>
  </si>
  <si>
    <t>Geburtsjahr/Jahrgang (NNNN):</t>
  </si>
  <si>
    <t>Auslagen Kaderanlässe:</t>
  </si>
  <si>
    <t>Selektion JWOC; Reisekosten LäuferIn:</t>
  </si>
  <si>
    <t>Selektion JEC; Reisekosten LäuferIn:</t>
  </si>
  <si>
    <t>Rückvergütung Kosten von EM und WM Teilnahme (Selektion):</t>
  </si>
  <si>
    <t>Selektion EM; Reisekosten LäuferIn:</t>
  </si>
  <si>
    <t>Selektion WM; Reisekosten LäuferIn:</t>
  </si>
  <si>
    <t>Selektion JWOC; Teilnehmerbeitrag:</t>
  </si>
  <si>
    <t>Selektion JEC; Teilnehmerbeitrag:</t>
  </si>
  <si>
    <t>Selektion EM; Teilnehmerbeitrag:</t>
  </si>
  <si>
    <t>Selektion WM; Teilnehmerbeitrag:</t>
  </si>
  <si>
    <t>Nat. Leistungszenter; Teilnehmerbeitrag:</t>
  </si>
  <si>
    <t>ZesOLNak Vollmitglied</t>
  </si>
  <si>
    <t>Maximale Entschädigungsansätze:</t>
  </si>
  <si>
    <t>Kaderzugehörigkeit bei ZesOLNak:</t>
  </si>
  <si>
    <t>Schweizermeisterschaften und Nat. OL:</t>
  </si>
  <si>
    <t>Kaderzugehörigkeit bei national. Junioren:</t>
  </si>
  <si>
    <t>Kaderzugehörigkeit national. Elite A/B:</t>
  </si>
  <si>
    <t>Teilnahme an EYOC:</t>
  </si>
  <si>
    <t>Teilnahme an JWOC:</t>
  </si>
  <si>
    <t>Teilnahme an JEC:</t>
  </si>
  <si>
    <t>Nat. Junioren</t>
  </si>
  <si>
    <t>Nat. Elite A/B</t>
  </si>
  <si>
    <t>ZesOLNak Ergänzungsgr.</t>
  </si>
  <si>
    <t>Teilnahme nat. Leistungszentrum Junioren:</t>
  </si>
  <si>
    <t>Für Teilnahmekosten.</t>
  </si>
  <si>
    <t>Teilnahme nat. Leistungszentrum Elite A/B:</t>
  </si>
  <si>
    <t>Bedingungen:</t>
  </si>
  <si>
    <t>Für Teilnehmer im Alter bis 20 Jahre, die für die OLV Zug starten.</t>
  </si>
  <si>
    <t>1. Der Läufer / die Läuferin ist Mitglied der OLV Zug und startet an allen Wettkämpfen in der Schweiz für die OLV Zug.</t>
  </si>
  <si>
    <t>Unterstützungsgrund:</t>
  </si>
  <si>
    <t>keinem</t>
  </si>
  <si>
    <t>Rückvergütung an Kosten für das nationale Leistungszentrum:</t>
  </si>
  <si>
    <t>Selektion EYOC; Teilnehmerbeitrag:</t>
  </si>
  <si>
    <t>Selektion EYOC; Reisekosten LäuferIn:</t>
  </si>
  <si>
    <t>Rückvergütung Kosten von internat. Wett-kämpfen EYOC, JWOC, JEC (Selektion):</t>
  </si>
  <si>
    <t>LäuferIn 1</t>
  </si>
  <si>
    <t>LäuferIn 2</t>
  </si>
  <si>
    <t>LäuferIn 3</t>
  </si>
  <si>
    <t>LäuferIn 4</t>
  </si>
  <si>
    <t>Auslagen-Rückerstattungsgesuch Meisterschaften, Nationale-OL und Kaderanlässe</t>
  </si>
  <si>
    <t>Angaben AntragstellerIn (Familie)</t>
  </si>
  <si>
    <t>Hilfstabelle Rückvergütung Kaderanlässe</t>
  </si>
  <si>
    <t>Hilfstabelle Rückvergütung nat. Leistungszentrum</t>
  </si>
  <si>
    <t>Total:</t>
  </si>
  <si>
    <t>Selektion zur OL-Europameisterschaft Elite:</t>
  </si>
  <si>
    <t>Selektion zur OL-Weltmeisterschaft Elite:</t>
  </si>
  <si>
    <t>4. Dieses Rückersatattungsgesuch bitte spätestens am 30. November des Entschädigungsjahres dem Vorstand der OLV Zug einreichen.</t>
  </si>
  <si>
    <t xml:space="preserve">2. LäuferInnen die Mitte Jahr in ein Kader aufgenommen werden, sowie Kader- LäuferInnen in einer Ergänzungsgruppe erhalten höchstens 50% des Maximalbetrages. </t>
  </si>
  <si>
    <t>3. Bitte Belege für Kaderauslagen welche der/die LäuferIn selber bezahlen muss, elektronisch zusammen mit dem Rückerstattungsgesuch einreichen.</t>
  </si>
  <si>
    <t>Team- und Staffel OL SM:</t>
  </si>
  <si>
    <t>5. Die Höhe der anspruchsberechtigten Entschädigungen wird jährlich an der GV der OLV Zug festgelegt.</t>
  </si>
  <si>
    <t>Total Rückvergütung Startgelder SM, Nationale- und Team-OL, Jugend-Dress:</t>
  </si>
  <si>
    <t>Kaderzugehörigkeit zu (Auswahlfeld nutzen):</t>
  </si>
  <si>
    <t>OLV Zug Jugend-Dress (Oberteil und/oder Hose):</t>
  </si>
  <si>
    <t>Spez.:</t>
  </si>
  <si>
    <t>KAZU:</t>
  </si>
  <si>
    <t>Total (nur informativ und nicht abrechnungsrelevant):</t>
  </si>
  <si>
    <t>Total CHF</t>
  </si>
  <si>
    <t>Auszahlung auch bei Teilnahme am Anlass als offizielle(r) "ErsatzläuferIn".</t>
  </si>
  <si>
    <t>Total</t>
  </si>
  <si>
    <t>Für Auslagen an KAZU, Kurzlager, Trainingslager inkl. Reisekosten für Bus/Zug.</t>
  </si>
  <si>
    <t>Für Auslagen an Kaderanlässen (kein zusätzliche Entschädigung für andere Kaderzugehörigkeit).</t>
  </si>
  <si>
    <t>Für Auslagen am Wettkampf (inkl. Reisekosten).</t>
  </si>
  <si>
    <t>Namen Teilnehmer SOM:</t>
  </si>
  <si>
    <t>Namen Teilnehmer TOM:</t>
  </si>
  <si>
    <t>Alle Teilnehmer sind bei der OLV Zug und starten für die OLV Zug (nicht zwingend bei D/H10 - D/H20).</t>
  </si>
  <si>
    <t>Startgelder (SM) SSM (10.05.25):</t>
  </si>
  <si>
    <t>Startgelder (SM) SOM (14.09.25):</t>
  </si>
  <si>
    <t>Startgelder (SM) TOM (02.11.25):</t>
  </si>
  <si>
    <t>Startgelder (SM) NOM (18.10.25):</t>
  </si>
  <si>
    <t>Startgelder (SM) SPM (11.05.25):</t>
  </si>
  <si>
    <t>Startgelder (SM) MOM (13.09.25):</t>
  </si>
  <si>
    <t>Startgelder (SM) LOM (07.09.25):</t>
  </si>
  <si>
    <t>Startgelder 1. Nationaler OL (29.03.25):</t>
  </si>
  <si>
    <t>Startgelder 2. Nationaler OL (30.03.25):</t>
  </si>
  <si>
    <t>Startgelder 3. Nationaler OL (13.04.25):</t>
  </si>
  <si>
    <t>Startgelder 4. Nationaler OL (27.09.25):</t>
  </si>
  <si>
    <t>Startgelder 5. Nationaler OL (28.09.25):</t>
  </si>
  <si>
    <t>Startgelder 6. Nationaler OL (04.10.25):</t>
  </si>
  <si>
    <t>Startgelder 7. Nationaler OL (05.10.25):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</si>
</sst>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000"/>
    <numFmt numFmtId="165" formatCode="#,##0.00_ ;\-#,##0.00\ 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3" tint="-0.249977111117893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8"/>
      <color theme="1"/>
      <name val="Arial"/>
      <family val="2"/>
    </font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3" tint="-0.249977111117893"/>
      <name val="Arial"/>
      <family val="2"/>
    </font>
    <font>
      <sz val="10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darkUp">
        <bgColor theme="6" tint="0.59999389629810485"/>
      </patternFill>
    </fill>
    <fill>
      <patternFill patternType="darkUp">
        <bgColor theme="9" tint="0.59999389629810485"/>
      </patternFill>
    </fill>
    <fill>
      <patternFill patternType="darkUp">
        <bgColor theme="4" tint="0.59999389629810485"/>
      </patternFill>
    </fill>
    <fill>
      <patternFill patternType="darkUp">
        <bgColor theme="2" tint="-9.9978637043366805E-2"/>
      </patternFill>
    </fill>
    <fill>
      <patternFill patternType="darkUp">
        <bgColor theme="2" tint="-9.9948118533890809E-2"/>
      </patternFill>
    </fill>
    <fill>
      <patternFill patternType="solid">
        <fgColor theme="6" tint="0.79998168889431442"/>
        <bgColor indexed="64"/>
      </patternFill>
    </fill>
    <fill>
      <patternFill patternType="gray0625">
        <bgColor theme="6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7" fillId="14" borderId="18" xfId="0" applyFont="1" applyFill="1" applyBorder="1"/>
    <xf numFmtId="0" fontId="2" fillId="14" borderId="19" xfId="0" applyFont="1" applyFill="1" applyBorder="1"/>
    <xf numFmtId="0" fontId="7" fillId="14" borderId="20" xfId="0" applyFont="1" applyFill="1" applyBorder="1"/>
    <xf numFmtId="0" fontId="2" fillId="14" borderId="0" xfId="0" applyFont="1" applyFill="1"/>
    <xf numFmtId="0" fontId="6" fillId="14" borderId="21" xfId="0" applyFont="1" applyFill="1" applyBorder="1"/>
    <xf numFmtId="0" fontId="4" fillId="14" borderId="0" xfId="0" applyFont="1" applyFill="1" applyAlignment="1">
      <alignment horizontal="center" wrapText="1"/>
    </xf>
    <xf numFmtId="2" fontId="2" fillId="14" borderId="0" xfId="0" applyNumberFormat="1" applyFont="1" applyFill="1" applyAlignment="1">
      <alignment horizontal="center"/>
    </xf>
    <xf numFmtId="0" fontId="4" fillId="14" borderId="1" xfId="0" applyFont="1" applyFill="1" applyBorder="1" applyAlignment="1">
      <alignment horizontal="center" wrapText="1"/>
    </xf>
    <xf numFmtId="0" fontId="3" fillId="15" borderId="6" xfId="0" applyFont="1" applyFill="1" applyBorder="1" applyAlignment="1">
      <alignment horizontal="center" vertical="center"/>
    </xf>
    <xf numFmtId="0" fontId="2" fillId="14" borderId="0" xfId="0" applyFont="1" applyFill="1" applyAlignment="1">
      <alignment horizontal="right"/>
    </xf>
    <xf numFmtId="4" fontId="3" fillId="15" borderId="6" xfId="0" applyNumberFormat="1" applyFont="1" applyFill="1" applyBorder="1" applyAlignment="1">
      <alignment vertical="center"/>
    </xf>
    <xf numFmtId="0" fontId="2" fillId="14" borderId="0" xfId="0" applyFont="1" applyFill="1" applyAlignment="1">
      <alignment horizontal="left" vertical="center" wrapText="1"/>
    </xf>
    <xf numFmtId="0" fontId="2" fillId="14" borderId="22" xfId="0" applyFont="1" applyFill="1" applyBorder="1"/>
    <xf numFmtId="0" fontId="2" fillId="14" borderId="23" xfId="0" applyFont="1" applyFill="1" applyBorder="1" applyAlignment="1">
      <alignment horizontal="right"/>
    </xf>
    <xf numFmtId="0" fontId="2" fillId="14" borderId="23" xfId="0" applyFont="1" applyFill="1" applyBorder="1" applyAlignment="1">
      <alignment horizontal="center"/>
    </xf>
    <xf numFmtId="0" fontId="7" fillId="16" borderId="18" xfId="0" applyFont="1" applyFill="1" applyBorder="1"/>
    <xf numFmtId="0" fontId="2" fillId="16" borderId="19" xfId="0" applyFont="1" applyFill="1" applyBorder="1" applyAlignment="1">
      <alignment horizontal="right"/>
    </xf>
    <xf numFmtId="0" fontId="2" fillId="16" borderId="0" xfId="0" applyFont="1" applyFill="1" applyAlignment="1">
      <alignment horizontal="right"/>
    </xf>
    <xf numFmtId="0" fontId="2" fillId="16" borderId="21" xfId="0" applyFont="1" applyFill="1" applyBorder="1"/>
    <xf numFmtId="0" fontId="2" fillId="16" borderId="0" xfId="0" applyFont="1" applyFill="1"/>
    <xf numFmtId="0" fontId="2" fillId="16" borderId="0" xfId="0" applyFont="1" applyFill="1" applyAlignment="1">
      <alignment horizontal="right" vertical="top"/>
    </xf>
    <xf numFmtId="0" fontId="2" fillId="16" borderId="19" xfId="0" applyFont="1" applyFill="1" applyBorder="1"/>
    <xf numFmtId="0" fontId="2" fillId="16" borderId="1" xfId="0" applyFont="1" applyFill="1" applyBorder="1" applyAlignment="1">
      <alignment horizontal="center"/>
    </xf>
    <xf numFmtId="0" fontId="2" fillId="16" borderId="0" xfId="0" applyFont="1" applyFill="1" applyAlignment="1">
      <alignment horizontal="center"/>
    </xf>
    <xf numFmtId="0" fontId="3" fillId="16" borderId="0" xfId="0" applyFont="1" applyFill="1"/>
    <xf numFmtId="0" fontId="2" fillId="16" borderId="1" xfId="0" applyFont="1" applyFill="1" applyBorder="1"/>
    <xf numFmtId="0" fontId="2" fillId="16" borderId="1" xfId="0" applyFont="1" applyFill="1" applyBorder="1" applyAlignment="1">
      <alignment horizontal="right"/>
    </xf>
    <xf numFmtId="0" fontId="4" fillId="16" borderId="0" xfId="0" applyFont="1" applyFill="1" applyAlignment="1">
      <alignment horizontal="center" wrapText="1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4" borderId="7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6" borderId="7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6" borderId="8" xfId="0" applyFont="1" applyFill="1" applyBorder="1" applyAlignment="1" applyProtection="1">
      <alignment horizontal="center"/>
      <protection locked="0"/>
    </xf>
    <xf numFmtId="164" fontId="3" fillId="2" borderId="8" xfId="0" applyNumberFormat="1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4" borderId="9" xfId="0" applyFont="1" applyFill="1" applyBorder="1" applyAlignment="1" applyProtection="1">
      <alignment horizontal="center"/>
      <protection locked="0"/>
    </xf>
    <xf numFmtId="0" fontId="5" fillId="8" borderId="9" xfId="0" applyFont="1" applyFill="1" applyBorder="1" applyAlignment="1" applyProtection="1">
      <alignment horizontal="center"/>
      <protection locked="0"/>
    </xf>
    <xf numFmtId="0" fontId="5" fillId="6" borderId="9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 applyProtection="1">
      <alignment horizontal="center"/>
      <protection locked="0"/>
    </xf>
    <xf numFmtId="0" fontId="3" fillId="6" borderId="17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6" borderId="9" xfId="0" applyFont="1" applyFill="1" applyBorder="1" applyAlignment="1" applyProtection="1">
      <alignment horizontal="center"/>
      <protection locked="0"/>
    </xf>
    <xf numFmtId="0" fontId="2" fillId="5" borderId="2" xfId="0" applyFont="1" applyFill="1" applyBorder="1" applyAlignment="1" applyProtection="1">
      <alignment horizontal="right"/>
      <protection locked="0"/>
    </xf>
    <xf numFmtId="0" fontId="2" fillId="5" borderId="2" xfId="0" applyFont="1" applyFill="1" applyBorder="1" applyProtection="1">
      <protection locked="0"/>
    </xf>
    <xf numFmtId="0" fontId="3" fillId="9" borderId="7" xfId="0" applyFont="1" applyFill="1" applyBorder="1" applyAlignment="1" applyProtection="1">
      <alignment horizontal="center"/>
      <protection locked="0"/>
    </xf>
    <xf numFmtId="0" fontId="3" fillId="10" borderId="7" xfId="0" applyFont="1" applyFill="1" applyBorder="1" applyAlignment="1" applyProtection="1">
      <alignment horizontal="center"/>
      <protection locked="0"/>
    </xf>
    <xf numFmtId="0" fontId="3" fillId="11" borderId="7" xfId="0" applyFont="1" applyFill="1" applyBorder="1" applyAlignment="1" applyProtection="1">
      <alignment horizontal="center"/>
      <protection locked="0"/>
    </xf>
    <xf numFmtId="0" fontId="3" fillId="12" borderId="7" xfId="0" applyFont="1" applyFill="1" applyBorder="1" applyAlignment="1" applyProtection="1">
      <alignment horizontal="center"/>
      <protection locked="0"/>
    </xf>
    <xf numFmtId="0" fontId="3" fillId="9" borderId="8" xfId="0" applyFont="1" applyFill="1" applyBorder="1" applyAlignment="1" applyProtection="1">
      <alignment horizontal="center"/>
      <protection locked="0"/>
    </xf>
    <xf numFmtId="0" fontId="3" fillId="10" borderId="8" xfId="0" applyFont="1" applyFill="1" applyBorder="1" applyAlignment="1" applyProtection="1">
      <alignment horizontal="center"/>
      <protection locked="0"/>
    </xf>
    <xf numFmtId="0" fontId="3" fillId="11" borderId="8" xfId="0" applyFont="1" applyFill="1" applyBorder="1" applyAlignment="1" applyProtection="1">
      <alignment horizontal="center"/>
      <protection locked="0"/>
    </xf>
    <xf numFmtId="0" fontId="3" fillId="12" borderId="8" xfId="0" applyFont="1" applyFill="1" applyBorder="1" applyAlignment="1" applyProtection="1">
      <alignment horizontal="center"/>
      <protection locked="0"/>
    </xf>
    <xf numFmtId="0" fontId="3" fillId="13" borderId="8" xfId="0" applyFont="1" applyFill="1" applyBorder="1" applyAlignment="1" applyProtection="1">
      <alignment horizontal="center"/>
      <protection locked="0"/>
    </xf>
    <xf numFmtId="0" fontId="3" fillId="9" borderId="9" xfId="0" applyFont="1" applyFill="1" applyBorder="1" applyAlignment="1" applyProtection="1">
      <alignment horizontal="center"/>
      <protection locked="0"/>
    </xf>
    <xf numFmtId="0" fontId="3" fillId="10" borderId="9" xfId="0" applyFont="1" applyFill="1" applyBorder="1" applyAlignment="1" applyProtection="1">
      <alignment horizontal="center"/>
      <protection locked="0"/>
    </xf>
    <xf numFmtId="0" fontId="3" fillId="11" borderId="9" xfId="0" applyFont="1" applyFill="1" applyBorder="1" applyAlignment="1" applyProtection="1">
      <alignment horizontal="center"/>
      <protection locked="0"/>
    </xf>
    <xf numFmtId="0" fontId="3" fillId="12" borderId="9" xfId="0" applyFont="1" applyFill="1" applyBorder="1" applyAlignment="1" applyProtection="1">
      <alignment horizontal="center"/>
      <protection locked="0"/>
    </xf>
    <xf numFmtId="0" fontId="2" fillId="17" borderId="0" xfId="0" applyFont="1" applyFill="1"/>
    <xf numFmtId="0" fontId="3" fillId="17" borderId="0" xfId="0" applyFont="1" applyFill="1"/>
    <xf numFmtId="0" fontId="2" fillId="17" borderId="0" xfId="0" applyFont="1" applyFill="1" applyAlignment="1">
      <alignment horizontal="right"/>
    </xf>
    <xf numFmtId="0" fontId="2" fillId="5" borderId="25" xfId="0" applyFont="1" applyFill="1" applyBorder="1" applyProtection="1">
      <protection locked="0"/>
    </xf>
    <xf numFmtId="0" fontId="2" fillId="16" borderId="0" xfId="0" applyFont="1" applyFill="1" applyAlignment="1">
      <alignment horizontal="right" vertical="center"/>
    </xf>
    <xf numFmtId="0" fontId="2" fillId="5" borderId="8" xfId="0" applyFont="1" applyFill="1" applyBorder="1" applyAlignment="1" applyProtection="1">
      <alignment horizontal="center" vertical="center" wrapText="1"/>
      <protection locked="0"/>
    </xf>
    <xf numFmtId="0" fontId="2" fillId="14" borderId="21" xfId="0" applyFont="1" applyFill="1" applyBorder="1" applyAlignment="1">
      <alignment horizontal="left"/>
    </xf>
    <xf numFmtId="0" fontId="2" fillId="14" borderId="0" xfId="0" applyFont="1" applyFill="1" applyAlignment="1">
      <alignment horizontal="left"/>
    </xf>
    <xf numFmtId="0" fontId="2" fillId="16" borderId="21" xfId="0" applyFont="1" applyFill="1" applyBorder="1" applyAlignment="1">
      <alignment horizontal="right"/>
    </xf>
    <xf numFmtId="0" fontId="9" fillId="16" borderId="22" xfId="0" applyFont="1" applyFill="1" applyBorder="1"/>
    <xf numFmtId="0" fontId="10" fillId="16" borderId="15" xfId="0" applyFont="1" applyFill="1" applyBorder="1" applyAlignment="1">
      <alignment horizontal="right"/>
    </xf>
    <xf numFmtId="165" fontId="10" fillId="16" borderId="26" xfId="1" applyNumberFormat="1" applyFont="1" applyFill="1" applyBorder="1" applyAlignment="1">
      <alignment horizontal="center"/>
    </xf>
    <xf numFmtId="0" fontId="9" fillId="16" borderId="23" xfId="0" applyFont="1" applyFill="1" applyBorder="1"/>
    <xf numFmtId="165" fontId="10" fillId="16" borderId="24" xfId="0" applyNumberFormat="1" applyFont="1" applyFill="1" applyBorder="1" applyAlignment="1">
      <alignment horizontal="right"/>
    </xf>
    <xf numFmtId="0" fontId="11" fillId="17" borderId="0" xfId="0" applyFont="1" applyFill="1"/>
    <xf numFmtId="4" fontId="3" fillId="15" borderId="28" xfId="0" applyNumberFormat="1" applyFont="1" applyFill="1" applyBorder="1" applyAlignment="1">
      <alignment vertical="center"/>
    </xf>
    <xf numFmtId="4" fontId="1" fillId="7" borderId="27" xfId="0" applyNumberFormat="1" applyFont="1" applyFill="1" applyBorder="1" applyAlignment="1">
      <alignment horizontal="right"/>
    </xf>
    <xf numFmtId="0" fontId="13" fillId="14" borderId="0" xfId="0" applyFont="1" applyFill="1"/>
    <xf numFmtId="0" fontId="13" fillId="14" borderId="1" xfId="0" applyFont="1" applyFill="1" applyBorder="1" applyAlignment="1">
      <alignment horizontal="right"/>
    </xf>
    <xf numFmtId="0" fontId="5" fillId="14" borderId="21" xfId="0" applyFont="1" applyFill="1" applyBorder="1"/>
    <xf numFmtId="0" fontId="12" fillId="14" borderId="0" xfId="0" applyFont="1" applyFill="1" applyAlignment="1">
      <alignment horizontal="center" wrapText="1"/>
    </xf>
    <xf numFmtId="0" fontId="5" fillId="14" borderId="0" xfId="0" applyFont="1" applyFill="1" applyAlignment="1">
      <alignment horizontal="center"/>
    </xf>
    <xf numFmtId="0" fontId="13" fillId="14" borderId="21" xfId="0" applyFont="1" applyFill="1" applyBorder="1" applyAlignment="1">
      <alignment horizontal="left"/>
    </xf>
    <xf numFmtId="0" fontId="13" fillId="14" borderId="0" xfId="0" applyFont="1" applyFill="1" applyAlignment="1">
      <alignment horizontal="left"/>
    </xf>
    <xf numFmtId="2" fontId="5" fillId="14" borderId="0" xfId="0" applyNumberFormat="1" applyFont="1" applyFill="1" applyAlignment="1">
      <alignment horizontal="center"/>
    </xf>
    <xf numFmtId="2" fontId="5" fillId="14" borderId="23" xfId="0" applyNumberFormat="1" applyFont="1" applyFill="1" applyBorder="1" applyAlignment="1">
      <alignment horizontal="center"/>
    </xf>
    <xf numFmtId="0" fontId="13" fillId="14" borderId="23" xfId="0" applyFont="1" applyFill="1" applyBorder="1"/>
    <xf numFmtId="0" fontId="13" fillId="14" borderId="24" xfId="0" applyFont="1" applyFill="1" applyBorder="1" applyAlignment="1">
      <alignment horizontal="right"/>
    </xf>
    <xf numFmtId="0" fontId="10" fillId="16" borderId="1" xfId="0" applyFont="1" applyFill="1" applyBorder="1" applyAlignment="1">
      <alignment horizontal="right"/>
    </xf>
    <xf numFmtId="0" fontId="2" fillId="14" borderId="21" xfId="0" applyFont="1" applyFill="1" applyBorder="1" applyAlignment="1">
      <alignment horizontal="right" vertical="center" wrapText="1"/>
    </xf>
    <xf numFmtId="0" fontId="2" fillId="14" borderId="1" xfId="0" applyFont="1" applyFill="1" applyBorder="1" applyAlignment="1">
      <alignment horizontal="right" vertical="center" wrapText="1"/>
    </xf>
    <xf numFmtId="0" fontId="12" fillId="14" borderId="21" xfId="0" applyFont="1" applyFill="1" applyBorder="1" applyAlignment="1">
      <alignment horizontal="left" wrapText="1"/>
    </xf>
    <xf numFmtId="0" fontId="12" fillId="14" borderId="0" xfId="0" applyFont="1" applyFill="1" applyAlignment="1">
      <alignment horizontal="left" wrapText="1"/>
    </xf>
    <xf numFmtId="0" fontId="4" fillId="16" borderId="21" xfId="0" applyFont="1" applyFill="1" applyBorder="1" applyAlignment="1">
      <alignment horizontal="left" wrapText="1"/>
    </xf>
    <xf numFmtId="0" fontId="4" fillId="16" borderId="0" xfId="0" applyFont="1" applyFill="1" applyAlignment="1">
      <alignment horizontal="left" wrapText="1"/>
    </xf>
    <xf numFmtId="0" fontId="4" fillId="14" borderId="21" xfId="0" applyFont="1" applyFill="1" applyBorder="1" applyAlignment="1">
      <alignment horizontal="left" wrapText="1"/>
    </xf>
    <xf numFmtId="0" fontId="4" fillId="14" borderId="0" xfId="0" applyFont="1" applyFill="1" applyAlignment="1">
      <alignment horizontal="left" wrapText="1"/>
    </xf>
    <xf numFmtId="0" fontId="13" fillId="14" borderId="21" xfId="0" applyFont="1" applyFill="1" applyBorder="1" applyAlignment="1">
      <alignment horizontal="left"/>
    </xf>
    <xf numFmtId="0" fontId="13" fillId="14" borderId="0" xfId="0" applyFont="1" applyFill="1" applyAlignment="1">
      <alignment horizontal="left"/>
    </xf>
    <xf numFmtId="0" fontId="13" fillId="14" borderId="22" xfId="0" applyFont="1" applyFill="1" applyBorder="1" applyAlignment="1">
      <alignment horizontal="left"/>
    </xf>
    <xf numFmtId="0" fontId="13" fillId="14" borderId="23" xfId="0" applyFont="1" applyFill="1" applyBorder="1" applyAlignment="1">
      <alignment horizontal="left"/>
    </xf>
    <xf numFmtId="0" fontId="2" fillId="5" borderId="3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Alignment="1" applyProtection="1">
      <alignment horizontal="left"/>
      <protection locked="0"/>
    </xf>
    <xf numFmtId="0" fontId="2" fillId="5" borderId="4" xfId="0" applyFont="1" applyFill="1" applyBorder="1" applyAlignment="1" applyProtection="1">
      <alignment horizontal="left"/>
      <protection locked="0"/>
    </xf>
    <xf numFmtId="0" fontId="2" fillId="5" borderId="11" xfId="0" applyFont="1" applyFill="1" applyBorder="1" applyAlignment="1" applyProtection="1">
      <alignment horizontal="left"/>
      <protection locked="0"/>
    </xf>
    <xf numFmtId="0" fontId="2" fillId="5" borderId="12" xfId="0" applyFont="1" applyFill="1" applyBorder="1" applyAlignment="1" applyProtection="1">
      <alignment horizontal="left"/>
      <protection locked="0"/>
    </xf>
    <xf numFmtId="0" fontId="2" fillId="5" borderId="13" xfId="0" applyFont="1" applyFill="1" applyBorder="1" applyAlignment="1" applyProtection="1">
      <alignment horizontal="left"/>
      <protection locked="0"/>
    </xf>
    <xf numFmtId="0" fontId="2" fillId="5" borderId="14" xfId="0" applyFont="1" applyFill="1" applyBorder="1" applyAlignment="1" applyProtection="1">
      <alignment horizontal="left" vertical="top" wrapText="1"/>
      <protection locked="0"/>
    </xf>
    <xf numFmtId="0" fontId="2" fillId="5" borderId="15" xfId="0" applyFont="1" applyFill="1" applyBorder="1" applyAlignment="1" applyProtection="1">
      <alignment horizontal="left" vertical="top" wrapText="1"/>
      <protection locked="0"/>
    </xf>
    <xf numFmtId="0" fontId="2" fillId="5" borderId="16" xfId="0" applyFont="1" applyFill="1" applyBorder="1" applyAlignment="1" applyProtection="1">
      <alignment horizontal="left" vertical="top" wrapText="1"/>
      <protection locked="0"/>
    </xf>
  </cellXfs>
  <cellStyles count="2">
    <cellStyle name="Komma" xfId="1" builtinId="3"/>
    <cellStyle name="Standard" xfId="0" builtinId="0"/>
  </cellStyles>
  <dxfs count="20">
    <dxf>
      <fill>
        <patternFill>
          <fgColor theme="2" tint="-9.9948118533890809E-2"/>
          <bgColor theme="2" tint="-9.9948118533890809E-2"/>
        </patternFill>
      </fill>
    </dxf>
    <dxf>
      <fill>
        <patternFill>
          <fgColor theme="2" tint="-9.9948118533890809E-2"/>
          <bgColor theme="2" tint="-9.9948118533890809E-2"/>
        </patternFill>
      </fill>
    </dxf>
    <dxf>
      <fill>
        <patternFill>
          <fgColor theme="2" tint="-9.9948118533890809E-2"/>
          <bgColor theme="2" tint="-9.9948118533890809E-2"/>
        </patternFill>
      </fill>
    </dxf>
    <dxf>
      <fill>
        <patternFill>
          <fgColor theme="2" tint="-9.9948118533890809E-2"/>
          <bgColor theme="2" tint="-9.9948118533890809E-2"/>
        </patternFill>
      </fill>
    </dxf>
    <dxf>
      <fill>
        <patternFill patternType="darkUp"/>
      </fill>
    </dxf>
    <dxf>
      <fill>
        <patternFill>
          <fgColor theme="4" tint="0.59996337778862885"/>
          <bgColor theme="4" tint="0.59996337778862885"/>
        </patternFill>
      </fill>
    </dxf>
    <dxf>
      <fill>
        <patternFill>
          <fgColor theme="4" tint="0.59996337778862885"/>
          <bgColor theme="4" tint="0.59996337778862885"/>
        </patternFill>
      </fill>
    </dxf>
    <dxf>
      <fill>
        <patternFill>
          <fgColor theme="4" tint="0.59996337778862885"/>
          <bgColor theme="4" tint="0.59996337778862885"/>
        </patternFill>
      </fill>
    </dxf>
    <dxf>
      <fill>
        <patternFill>
          <fgColor theme="4" tint="0.59996337778862885"/>
          <bgColor theme="4" tint="0.59996337778862885"/>
        </patternFill>
      </fill>
    </dxf>
    <dxf>
      <fill>
        <patternFill patternType="darkUp"/>
      </fill>
    </dxf>
    <dxf>
      <fill>
        <patternFill>
          <fgColor theme="9" tint="0.59996337778862885"/>
          <bgColor theme="9" tint="0.59996337778862885"/>
        </patternFill>
      </fill>
    </dxf>
    <dxf>
      <fill>
        <patternFill>
          <fgColor theme="9" tint="0.59996337778862885"/>
          <bgColor theme="9" tint="0.59996337778862885"/>
        </patternFill>
      </fill>
    </dxf>
    <dxf>
      <fill>
        <patternFill>
          <fgColor theme="9" tint="0.59996337778862885"/>
          <bgColor theme="9" tint="0.59996337778862885"/>
        </patternFill>
      </fill>
    </dxf>
    <dxf>
      <fill>
        <patternFill>
          <fgColor theme="9" tint="0.59996337778862885"/>
          <bgColor theme="9" tint="0.59996337778862885"/>
        </patternFill>
      </fill>
    </dxf>
    <dxf>
      <fill>
        <patternFill patternType="darkUp"/>
      </fill>
    </dxf>
    <dxf>
      <fill>
        <patternFill>
          <fgColor theme="6" tint="0.59996337778862885"/>
          <bgColor theme="6" tint="0.59996337778862885"/>
        </patternFill>
      </fill>
    </dxf>
    <dxf>
      <fill>
        <patternFill>
          <fgColor theme="6" tint="0.59996337778862885"/>
          <bgColor theme="6" tint="0.59996337778862885"/>
        </patternFill>
      </fill>
    </dxf>
    <dxf>
      <fill>
        <patternFill>
          <fgColor theme="6" tint="0.59996337778862885"/>
          <bgColor theme="6" tint="0.59996337778862885"/>
        </patternFill>
      </fill>
    </dxf>
    <dxf>
      <fill>
        <patternFill>
          <fgColor theme="6" tint="0.59996337778862885"/>
          <bgColor theme="6" tint="0.59996337778862885"/>
        </patternFill>
      </fill>
    </dxf>
    <dxf>
      <fill>
        <patternFill patternType="darkUp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30</xdr:row>
      <xdr:rowOff>28575</xdr:rowOff>
    </xdr:from>
    <xdr:to>
      <xdr:col>7</xdr:col>
      <xdr:colOff>609600</xdr:colOff>
      <xdr:row>31</xdr:row>
      <xdr:rowOff>190500</xdr:rowOff>
    </xdr:to>
    <xdr:sp macro="" textlink="">
      <xdr:nvSpPr>
        <xdr:cNvPr id="3" name="Pfeil nach unt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0800000">
          <a:off x="10115550" y="6334125"/>
          <a:ext cx="314325" cy="457200"/>
        </a:xfrm>
        <a:prstGeom prst="downArrow">
          <a:avLst/>
        </a:prstGeom>
        <a:solidFill>
          <a:srgbClr val="FFFF00"/>
        </a:solidFill>
        <a:ln w="317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CH" sz="1100"/>
        </a:p>
      </xdr:txBody>
    </xdr:sp>
    <xdr:clientData/>
  </xdr:twoCellAnchor>
  <xdr:oneCellAnchor>
    <xdr:from>
      <xdr:col>7</xdr:col>
      <xdr:colOff>233873</xdr:colOff>
      <xdr:row>31</xdr:row>
      <xdr:rowOff>129898</xdr:rowOff>
    </xdr:from>
    <xdr:ext cx="426784" cy="1281889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rot="16200000">
          <a:off x="9626595" y="7205901"/>
          <a:ext cx="1281889" cy="426784"/>
        </a:xfrm>
        <a:prstGeom prst="rect">
          <a:avLst/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de-CH" sz="1100" b="1">
              <a:latin typeface="Arial" pitchFamily="34" charset="0"/>
              <a:cs typeface="Arial" pitchFamily="34" charset="0"/>
            </a:rPr>
            <a:t>Total Antrag für </a:t>
          </a:r>
          <a:br>
            <a:rPr lang="de-CH" sz="1100" b="1">
              <a:latin typeface="Arial" pitchFamily="34" charset="0"/>
              <a:cs typeface="Arial" pitchFamily="34" charset="0"/>
            </a:rPr>
          </a:br>
          <a:r>
            <a:rPr lang="de-CH" sz="1100" b="1">
              <a:latin typeface="Arial" pitchFamily="34" charset="0"/>
              <a:cs typeface="Arial" pitchFamily="34" charset="0"/>
            </a:rPr>
            <a:t>Rückvergütung: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41"/>
  <sheetViews>
    <sheetView tabSelected="1" topLeftCell="A31" workbookViewId="0">
      <selection activeCell="C54" sqref="C54"/>
    </sheetView>
  </sheetViews>
  <sheetFormatPr baseColWidth="10" defaultColWidth="11.44140625" defaultRowHeight="13.8" x14ac:dyDescent="0.25"/>
  <cols>
    <col min="1" max="1" width="7.33203125" style="1" customWidth="1"/>
    <col min="2" max="2" width="43.6640625" style="1" customWidth="1"/>
    <col min="3" max="6" width="23" style="1" customWidth="1"/>
    <col min="7" max="7" width="4.33203125" style="1" customWidth="1"/>
    <col min="8" max="8" width="11.44140625" style="2" customWidth="1"/>
    <col min="9" max="9" width="4.6640625" style="1" customWidth="1"/>
    <col min="10" max="10" width="12.109375" style="1" hidden="1" customWidth="1"/>
    <col min="11" max="13" width="11.44140625" style="1" hidden="1" customWidth="1"/>
    <col min="14" max="16384" width="11.44140625" style="1"/>
  </cols>
  <sheetData>
    <row r="1" spans="1:33" ht="22.8" x14ac:dyDescent="0.4">
      <c r="A1" s="3" t="s">
        <v>53</v>
      </c>
      <c r="B1" s="4"/>
      <c r="C1" s="4"/>
      <c r="D1" s="4"/>
      <c r="E1" s="4"/>
      <c r="F1" s="4"/>
      <c r="G1" s="4"/>
      <c r="H1" s="5">
        <v>2025</v>
      </c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</row>
    <row r="2" spans="1:33" x14ac:dyDescent="0.25">
      <c r="A2" s="99" t="s">
        <v>40</v>
      </c>
      <c r="B2" s="100"/>
      <c r="C2" s="85"/>
      <c r="D2" s="85"/>
      <c r="E2" s="85"/>
      <c r="F2" s="85"/>
      <c r="G2" s="85"/>
      <c r="H2" s="86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</row>
    <row r="3" spans="1:33" ht="13.5" customHeight="1" x14ac:dyDescent="0.25">
      <c r="A3" s="7" t="s">
        <v>42</v>
      </c>
      <c r="B3" s="85"/>
      <c r="C3" s="85"/>
      <c r="D3" s="85"/>
      <c r="E3" s="85"/>
      <c r="F3" s="85"/>
      <c r="G3" s="85"/>
      <c r="H3" s="86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spans="1:33" ht="13.5" customHeight="1" x14ac:dyDescent="0.25">
      <c r="A4" s="7" t="s">
        <v>61</v>
      </c>
      <c r="B4" s="85"/>
      <c r="C4" s="85"/>
      <c r="D4" s="85"/>
      <c r="E4" s="85"/>
      <c r="F4" s="85"/>
      <c r="G4" s="85"/>
      <c r="H4" s="86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</row>
    <row r="5" spans="1:33" ht="13.5" customHeight="1" x14ac:dyDescent="0.25">
      <c r="A5" s="7" t="s">
        <v>62</v>
      </c>
      <c r="B5" s="85"/>
      <c r="C5" s="85"/>
      <c r="D5" s="85"/>
      <c r="E5" s="85"/>
      <c r="F5" s="85"/>
      <c r="G5" s="85"/>
      <c r="H5" s="86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</row>
    <row r="6" spans="1:33" ht="13.5" customHeight="1" x14ac:dyDescent="0.25">
      <c r="A6" s="7" t="s">
        <v>60</v>
      </c>
      <c r="B6" s="85"/>
      <c r="C6" s="85"/>
      <c r="D6" s="85"/>
      <c r="E6" s="85"/>
      <c r="F6" s="85"/>
      <c r="G6" s="85"/>
      <c r="H6" s="86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</row>
    <row r="7" spans="1:33" ht="13.5" customHeight="1" x14ac:dyDescent="0.25">
      <c r="A7" s="7" t="s">
        <v>64</v>
      </c>
      <c r="B7" s="85"/>
      <c r="C7" s="85"/>
      <c r="D7" s="85"/>
      <c r="E7" s="85"/>
      <c r="F7" s="85"/>
      <c r="G7" s="85"/>
      <c r="H7" s="86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</row>
    <row r="8" spans="1:33" ht="3" customHeight="1" x14ac:dyDescent="0.25">
      <c r="A8" s="87"/>
      <c r="B8" s="85"/>
      <c r="C8" s="85"/>
      <c r="D8" s="85"/>
      <c r="E8" s="85"/>
      <c r="F8" s="85"/>
      <c r="G8" s="85"/>
      <c r="H8" s="86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</row>
    <row r="9" spans="1:33" ht="13.5" customHeight="1" x14ac:dyDescent="0.25">
      <c r="A9" s="99" t="s">
        <v>26</v>
      </c>
      <c r="B9" s="100"/>
      <c r="C9" s="88" t="s">
        <v>12</v>
      </c>
      <c r="D9" s="100" t="s">
        <v>43</v>
      </c>
      <c r="E9" s="100"/>
      <c r="F9" s="85"/>
      <c r="G9" s="85"/>
      <c r="H9" s="86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</row>
    <row r="10" spans="1:33" ht="13.5" customHeight="1" x14ac:dyDescent="0.25">
      <c r="A10" s="105" t="s">
        <v>63</v>
      </c>
      <c r="B10" s="106"/>
      <c r="C10" s="89" t="s">
        <v>0</v>
      </c>
      <c r="D10" s="85" t="s">
        <v>79</v>
      </c>
      <c r="E10" s="85"/>
      <c r="F10" s="85"/>
      <c r="G10" s="85"/>
      <c r="H10" s="86"/>
      <c r="I10" s="68"/>
      <c r="J10" s="68" t="s">
        <v>55</v>
      </c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</row>
    <row r="11" spans="1:33" ht="13.5" customHeight="1" x14ac:dyDescent="0.25">
      <c r="A11" s="105" t="s">
        <v>28</v>
      </c>
      <c r="B11" s="106"/>
      <c r="C11" s="89" t="s">
        <v>0</v>
      </c>
      <c r="D11" s="85" t="s">
        <v>41</v>
      </c>
      <c r="E11" s="85"/>
      <c r="F11" s="85"/>
      <c r="G11" s="85"/>
      <c r="H11" s="86"/>
      <c r="I11" s="68"/>
      <c r="J11" s="68">
        <f>IF(C36="ZesOLNak Ergänzungsgr.",$C13/2,0)</f>
        <v>0</v>
      </c>
      <c r="K11" s="68">
        <f>IF(D36="ZesOLNak Ergänzungsgr.",$C13/2,0)</f>
        <v>0</v>
      </c>
      <c r="L11" s="68">
        <f>IF(E36="ZesOLNak Ergänzungsgr.",$C13/2,0)</f>
        <v>0</v>
      </c>
      <c r="M11" s="68">
        <f>IF(F36="ZesOLNak Ergänzungsgr.",$C13/2,0)</f>
        <v>0</v>
      </c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</row>
    <row r="12" spans="1:33" ht="13.5" customHeight="1" x14ac:dyDescent="0.25">
      <c r="A12" s="90" t="s">
        <v>67</v>
      </c>
      <c r="B12" s="91"/>
      <c r="C12" s="92">
        <v>0</v>
      </c>
      <c r="D12" s="85"/>
      <c r="E12" s="85"/>
      <c r="F12" s="85"/>
      <c r="G12" s="85"/>
      <c r="H12" s="86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</row>
    <row r="13" spans="1:33" ht="13.5" customHeight="1" x14ac:dyDescent="0.25">
      <c r="A13" s="105" t="s">
        <v>27</v>
      </c>
      <c r="B13" s="106"/>
      <c r="C13" s="92">
        <v>200</v>
      </c>
      <c r="D13" s="85" t="s">
        <v>74</v>
      </c>
      <c r="E13" s="85"/>
      <c r="F13" s="85"/>
      <c r="G13" s="85"/>
      <c r="H13" s="86"/>
      <c r="I13" s="68"/>
      <c r="J13" s="68">
        <f>IF(C36="ZesOLNak Vollmitglied",$C13,0)</f>
        <v>0</v>
      </c>
      <c r="K13" s="68">
        <f>IF(D36="ZesOLNak Vollmitglied",$C13,0)</f>
        <v>0</v>
      </c>
      <c r="L13" s="68">
        <f>IF(E36="ZesOLNak Vollmitglied",$C13,0)</f>
        <v>0</v>
      </c>
      <c r="M13" s="68">
        <f>IF(F36="ZesOLNak Vollmitglied",$C13,0)</f>
        <v>0</v>
      </c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</row>
    <row r="14" spans="1:33" ht="13.5" customHeight="1" x14ac:dyDescent="0.25">
      <c r="A14" s="105" t="s">
        <v>29</v>
      </c>
      <c r="B14" s="106"/>
      <c r="C14" s="92">
        <v>400</v>
      </c>
      <c r="D14" s="85" t="s">
        <v>75</v>
      </c>
      <c r="E14" s="85"/>
      <c r="F14" s="85"/>
      <c r="G14" s="85"/>
      <c r="H14" s="86"/>
      <c r="I14" s="68"/>
      <c r="J14" s="68">
        <f>IF(C36="Nat. Junioren",$C14,0)</f>
        <v>0</v>
      </c>
      <c r="K14" s="68">
        <f>IF(D36="Nat. Junioren",$C14,0)</f>
        <v>0</v>
      </c>
      <c r="L14" s="68">
        <f>IF(E36="Nat. Junioren",$C14,0)</f>
        <v>0</v>
      </c>
      <c r="M14" s="68">
        <f>IF(F36="Nat. Junioren",$C14,0)</f>
        <v>0</v>
      </c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</row>
    <row r="15" spans="1:33" ht="13.5" customHeight="1" x14ac:dyDescent="0.25">
      <c r="A15" s="105" t="s">
        <v>30</v>
      </c>
      <c r="B15" s="106"/>
      <c r="C15" s="92">
        <v>500</v>
      </c>
      <c r="D15" s="85" t="s">
        <v>75</v>
      </c>
      <c r="E15" s="85"/>
      <c r="F15" s="85"/>
      <c r="G15" s="85"/>
      <c r="H15" s="86"/>
      <c r="I15" s="68"/>
      <c r="J15" s="68">
        <f>IF(C36="Nat. Elite A/B",$C15,0)</f>
        <v>0</v>
      </c>
      <c r="K15" s="68">
        <f>IF(D36="Nat. Elite A/B",$C15,0)</f>
        <v>0</v>
      </c>
      <c r="L15" s="68">
        <f>IF(E36="Nat. Elite A/B",$C15,0)</f>
        <v>0</v>
      </c>
      <c r="M15" s="68">
        <f>IF(F36="Nat. Elite A/B",$C15,0)</f>
        <v>0</v>
      </c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</row>
    <row r="16" spans="1:33" ht="13.5" customHeight="1" x14ac:dyDescent="0.25">
      <c r="A16" s="90" t="s">
        <v>37</v>
      </c>
      <c r="B16" s="91"/>
      <c r="C16" s="92">
        <v>150</v>
      </c>
      <c r="D16" s="85" t="s">
        <v>38</v>
      </c>
      <c r="E16" s="85"/>
      <c r="F16" s="85"/>
      <c r="G16" s="85"/>
      <c r="H16" s="86"/>
      <c r="I16" s="68"/>
      <c r="J16" s="69">
        <f>SUM(J11:J15)</f>
        <v>0</v>
      </c>
      <c r="K16" s="69">
        <f t="shared" ref="K16:M16" si="0">SUM(K11:K15)</f>
        <v>0</v>
      </c>
      <c r="L16" s="69">
        <f t="shared" si="0"/>
        <v>0</v>
      </c>
      <c r="M16" s="69">
        <f t="shared" si="0"/>
        <v>0</v>
      </c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</row>
    <row r="17" spans="1:33" ht="13.5" customHeight="1" x14ac:dyDescent="0.25">
      <c r="A17" s="90" t="s">
        <v>39</v>
      </c>
      <c r="B17" s="91"/>
      <c r="C17" s="92">
        <v>250</v>
      </c>
      <c r="D17" s="85" t="s">
        <v>38</v>
      </c>
      <c r="E17" s="85"/>
      <c r="F17" s="85"/>
      <c r="G17" s="85"/>
      <c r="H17" s="86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</row>
    <row r="18" spans="1:33" ht="13.5" customHeight="1" x14ac:dyDescent="0.25">
      <c r="A18" s="105" t="s">
        <v>31</v>
      </c>
      <c r="B18" s="106"/>
      <c r="C18" s="92">
        <v>300</v>
      </c>
      <c r="D18" s="85" t="s">
        <v>76</v>
      </c>
      <c r="E18" s="85"/>
      <c r="F18" s="85"/>
      <c r="G18" s="85"/>
      <c r="H18" s="86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</row>
    <row r="19" spans="1:33" ht="13.5" customHeight="1" x14ac:dyDescent="0.25">
      <c r="A19" s="105" t="s">
        <v>32</v>
      </c>
      <c r="B19" s="106"/>
      <c r="C19" s="92">
        <v>300</v>
      </c>
      <c r="D19" s="85" t="s">
        <v>76</v>
      </c>
      <c r="E19" s="85"/>
      <c r="F19" s="85"/>
      <c r="G19" s="85"/>
      <c r="H19" s="86"/>
      <c r="I19" s="68"/>
      <c r="J19" s="68" t="s">
        <v>56</v>
      </c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</row>
    <row r="20" spans="1:33" ht="13.5" customHeight="1" x14ac:dyDescent="0.25">
      <c r="A20" s="105" t="s">
        <v>33</v>
      </c>
      <c r="B20" s="106"/>
      <c r="C20" s="92">
        <v>300</v>
      </c>
      <c r="D20" s="85" t="s">
        <v>76</v>
      </c>
      <c r="E20" s="85"/>
      <c r="F20" s="85"/>
      <c r="G20" s="85"/>
      <c r="H20" s="86"/>
      <c r="I20" s="68"/>
      <c r="J20" s="68">
        <f>IF(C36="Nat. Junioren",$C16,0)</f>
        <v>0</v>
      </c>
      <c r="K20" s="68">
        <f>IF(D36="Nat. Junioren",$C16,0)</f>
        <v>0</v>
      </c>
      <c r="L20" s="68">
        <f>IF(E36="Nat. Junioren",$C16,0)</f>
        <v>0</v>
      </c>
      <c r="M20" s="68">
        <f>IF(F36="Nat. Junioren",$C16,0)</f>
        <v>0</v>
      </c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</row>
    <row r="21" spans="1:33" ht="13.5" customHeight="1" x14ac:dyDescent="0.25">
      <c r="A21" s="105" t="s">
        <v>58</v>
      </c>
      <c r="B21" s="106"/>
      <c r="C21" s="92">
        <v>400</v>
      </c>
      <c r="D21" s="85" t="s">
        <v>72</v>
      </c>
      <c r="E21" s="85"/>
      <c r="F21" s="85"/>
      <c r="G21" s="85"/>
      <c r="H21" s="86"/>
      <c r="I21" s="68"/>
      <c r="J21" s="68">
        <f>IF(C36="Nat. Elite A/B",$C17,0)</f>
        <v>0</v>
      </c>
      <c r="K21" s="68">
        <f>IF(D36="Nat. Elite A/B",$C17,0)</f>
        <v>0</v>
      </c>
      <c r="L21" s="68">
        <f>IF(E36="Nat. Elite A/B",$C17,0)</f>
        <v>0</v>
      </c>
      <c r="M21" s="68">
        <f>IF(F36="Nat. Elite A/B",$C17,0)</f>
        <v>0</v>
      </c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</row>
    <row r="22" spans="1:33" ht="13.5" customHeight="1" thickBot="1" x14ac:dyDescent="0.3">
      <c r="A22" s="107" t="s">
        <v>59</v>
      </c>
      <c r="B22" s="108"/>
      <c r="C22" s="93">
        <v>500</v>
      </c>
      <c r="D22" s="94" t="s">
        <v>72</v>
      </c>
      <c r="E22" s="94"/>
      <c r="F22" s="94"/>
      <c r="G22" s="94"/>
      <c r="H22" s="95"/>
      <c r="I22" s="68"/>
      <c r="J22" s="69">
        <f>SUM(J20:J21)</f>
        <v>0</v>
      </c>
      <c r="K22" s="69">
        <f t="shared" ref="K22:M22" si="1">SUM(K20:K21)</f>
        <v>0</v>
      </c>
      <c r="L22" s="69">
        <f t="shared" si="1"/>
        <v>0</v>
      </c>
      <c r="M22" s="69">
        <f t="shared" si="1"/>
        <v>0</v>
      </c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</row>
    <row r="23" spans="1:33" ht="5.25" customHeight="1" x14ac:dyDescent="0.25">
      <c r="A23" s="74"/>
      <c r="B23" s="75"/>
      <c r="C23" s="9"/>
      <c r="D23" s="6"/>
      <c r="E23" s="6"/>
      <c r="F23" s="6"/>
      <c r="G23" s="6"/>
      <c r="H23" s="10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</row>
    <row r="24" spans="1:33" ht="14.4" thickBot="1" x14ac:dyDescent="0.3">
      <c r="A24" s="103" t="s">
        <v>11</v>
      </c>
      <c r="B24" s="104"/>
      <c r="C24" s="8" t="s">
        <v>12</v>
      </c>
      <c r="D24" s="8" t="s">
        <v>12</v>
      </c>
      <c r="E24" s="8" t="s">
        <v>12</v>
      </c>
      <c r="F24" s="8" t="s">
        <v>12</v>
      </c>
      <c r="G24" s="6"/>
      <c r="H24" s="10" t="s">
        <v>71</v>
      </c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</row>
    <row r="25" spans="1:33" ht="32.25" customHeight="1" thickBot="1" x14ac:dyDescent="0.3">
      <c r="A25" s="97" t="s">
        <v>65</v>
      </c>
      <c r="B25" s="98"/>
      <c r="C25" s="11">
        <f>SUM(C45:C65)</f>
        <v>0</v>
      </c>
      <c r="D25" s="11">
        <f>SUM(D45:D65)</f>
        <v>0</v>
      </c>
      <c r="E25" s="11">
        <f>SUM(E45:E65)</f>
        <v>0</v>
      </c>
      <c r="F25" s="11">
        <f>SUM(F45:F65)</f>
        <v>0</v>
      </c>
      <c r="G25" s="12"/>
      <c r="H25" s="13">
        <f>SUM(C25:F25)</f>
        <v>0</v>
      </c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</row>
    <row r="26" spans="1:33" ht="32.25" customHeight="1" thickBot="1" x14ac:dyDescent="0.3">
      <c r="A26" s="97" t="s">
        <v>7</v>
      </c>
      <c r="B26" s="98"/>
      <c r="C26" s="11">
        <f>IF(SUM(C79:C92)&lt;=J16,SUM(C79:C92),J16)</f>
        <v>0</v>
      </c>
      <c r="D26" s="11">
        <f>IF(SUM(D79:D92)&lt;=K16,SUM(D79:D92),K16)</f>
        <v>0</v>
      </c>
      <c r="E26" s="11">
        <f>IF(SUM(E79:E92)&lt;=L16,SUM(E79:E92),L16)</f>
        <v>0</v>
      </c>
      <c r="F26" s="11">
        <f>IF(SUM(F79:F92)&lt;=M16,SUM(F79:F92),M16)</f>
        <v>0</v>
      </c>
      <c r="G26" s="14"/>
      <c r="H26" s="13">
        <f>SUM(C26:F26)</f>
        <v>0</v>
      </c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</row>
    <row r="27" spans="1:33" ht="32.25" customHeight="1" thickBot="1" x14ac:dyDescent="0.3">
      <c r="A27" s="97" t="s">
        <v>48</v>
      </c>
      <c r="B27" s="98"/>
      <c r="C27" s="11">
        <f>IF((C68+C69)&lt;=$C18,(C68+C69),$C18)+IF((C70+C71)&lt;=$C19,(C70+C71),$C19)+IF((C72+C73)&lt;=$C20,(C72+C73),$C20)</f>
        <v>0</v>
      </c>
      <c r="D27" s="11">
        <f>IF((D68+D69)&lt;=$C18,(D68+D69),$C18)+IF((D70+D71)&lt;=$C19,(D70+D71),$C19)+IF((D72+D73)&lt;=$C20,(D72+D73),$C20)</f>
        <v>0</v>
      </c>
      <c r="E27" s="11">
        <f>IF((E68+E69)&lt;=$C18,(E68+E69),$C18)+IF((E70+E71)&lt;=$C19,(E70+E71),$C19)+IF((E72+E73)&lt;=$C20,(E72+E73),$C20)</f>
        <v>0</v>
      </c>
      <c r="F27" s="11">
        <f>IF((F68+F69)&lt;=$C18,(F68+F69),$C18)+IF((F70+F71)&lt;=$C19,(F70+F71),$C19)+IF((F72+F73)&lt;=$C20,(F72+F73),$C20)</f>
        <v>0</v>
      </c>
      <c r="G27" s="14"/>
      <c r="H27" s="13">
        <f>SUM(C27:F27)</f>
        <v>0</v>
      </c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</row>
    <row r="28" spans="1:33" ht="32.25" customHeight="1" thickBot="1" x14ac:dyDescent="0.3">
      <c r="A28" s="97" t="s">
        <v>17</v>
      </c>
      <c r="B28" s="98"/>
      <c r="C28" s="11">
        <f>IF((C74+C75)&lt;=$C21,(C74+C75),$C21)+IF((C76+C77)&lt;=$C22,(C76+C77),$C22)</f>
        <v>0</v>
      </c>
      <c r="D28" s="11">
        <f>IF((D74+D75)&lt;=$C21,(D74+D75),$C21)+IF((D76+D77)&lt;=$C22,(D76+D77),$C22)</f>
        <v>0</v>
      </c>
      <c r="E28" s="11">
        <f>IF((E74+E75)&lt;=$C21,(E74+E75),$C21)+IF((E76+E77)&lt;=$C22,(E76+E77),$C22)</f>
        <v>0</v>
      </c>
      <c r="F28" s="11">
        <f>IF((F74+F75)&lt;=$C21,(F74+F75),$C21)+IF((F76+F77)&lt;=$C22,(F76+F77),$C22)</f>
        <v>0</v>
      </c>
      <c r="G28" s="14"/>
      <c r="H28" s="13">
        <f>SUM(C28:F28)</f>
        <v>0</v>
      </c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</row>
    <row r="29" spans="1:33" ht="32.25" customHeight="1" thickBot="1" x14ac:dyDescent="0.3">
      <c r="A29" s="97" t="s">
        <v>45</v>
      </c>
      <c r="B29" s="98"/>
      <c r="C29" s="11">
        <f>IF(C78&lt;=J22,C78,J22)</f>
        <v>0</v>
      </c>
      <c r="D29" s="11">
        <f>IF(D78&lt;=K22,D78,K22)</f>
        <v>0</v>
      </c>
      <c r="E29" s="11">
        <f>IF(E78&lt;=L22,E78,L22)</f>
        <v>0</v>
      </c>
      <c r="F29" s="11">
        <f>IF(F78&lt;=M22,F78,M22)</f>
        <v>0</v>
      </c>
      <c r="G29" s="14"/>
      <c r="H29" s="83">
        <f>SUM(C29:F29)</f>
        <v>0</v>
      </c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</row>
    <row r="30" spans="1:33" ht="16.8" thickTop="1" thickBot="1" x14ac:dyDescent="0.35">
      <c r="A30" s="15"/>
      <c r="B30" s="16" t="s">
        <v>57</v>
      </c>
      <c r="C30" s="11">
        <f>SUM(C25:C29)</f>
        <v>0</v>
      </c>
      <c r="D30" s="11">
        <f t="shared" ref="D30:F30" si="2">SUM(D25:D29)</f>
        <v>0</v>
      </c>
      <c r="E30" s="11">
        <f t="shared" si="2"/>
        <v>0</v>
      </c>
      <c r="F30" s="11">
        <f t="shared" si="2"/>
        <v>0</v>
      </c>
      <c r="G30" s="17"/>
      <c r="H30" s="84">
        <f>SUM(H25:H29)</f>
        <v>0</v>
      </c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</row>
    <row r="31" spans="1:33" ht="22.8" x14ac:dyDescent="0.4">
      <c r="A31" s="18" t="s">
        <v>54</v>
      </c>
      <c r="B31" s="19"/>
      <c r="C31" s="24"/>
      <c r="D31" s="24"/>
      <c r="E31" s="24"/>
      <c r="F31" s="24"/>
      <c r="G31" s="24"/>
      <c r="H31" s="25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</row>
    <row r="32" spans="1:33" ht="14.4" thickBot="1" x14ac:dyDescent="0.3">
      <c r="A32" s="101" t="s">
        <v>8</v>
      </c>
      <c r="B32" s="102"/>
      <c r="C32" s="26" t="s">
        <v>49</v>
      </c>
      <c r="D32" s="26" t="s">
        <v>50</v>
      </c>
      <c r="E32" s="26" t="s">
        <v>51</v>
      </c>
      <c r="F32" s="26" t="s">
        <v>52</v>
      </c>
      <c r="G32" s="27"/>
      <c r="H32" s="2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</row>
    <row r="33" spans="1:33" x14ac:dyDescent="0.25">
      <c r="A33" s="21"/>
      <c r="B33" s="20" t="s">
        <v>1</v>
      </c>
      <c r="C33" s="31"/>
      <c r="D33" s="32"/>
      <c r="E33" s="33"/>
      <c r="F33" s="34"/>
      <c r="G33" s="22"/>
      <c r="H33" s="28"/>
      <c r="I33" s="68"/>
      <c r="J33" s="69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</row>
    <row r="34" spans="1:33" x14ac:dyDescent="0.25">
      <c r="A34" s="21"/>
      <c r="B34" s="20" t="s">
        <v>2</v>
      </c>
      <c r="C34" s="35"/>
      <c r="D34" s="36"/>
      <c r="E34" s="37"/>
      <c r="F34" s="38"/>
      <c r="G34" s="22"/>
      <c r="H34" s="2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</row>
    <row r="35" spans="1:33" x14ac:dyDescent="0.25">
      <c r="A35" s="21"/>
      <c r="B35" s="20" t="s">
        <v>13</v>
      </c>
      <c r="C35" s="39"/>
      <c r="D35" s="36"/>
      <c r="E35" s="37"/>
      <c r="F35" s="38"/>
      <c r="G35" s="22"/>
      <c r="H35" s="28"/>
      <c r="I35" s="68"/>
      <c r="J35" s="68" t="s">
        <v>44</v>
      </c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</row>
    <row r="36" spans="1:33" ht="14.4" thickBot="1" x14ac:dyDescent="0.3">
      <c r="A36" s="21"/>
      <c r="B36" s="20" t="s">
        <v>66</v>
      </c>
      <c r="C36" s="40"/>
      <c r="D36" s="41"/>
      <c r="E36" s="42"/>
      <c r="F36" s="43"/>
      <c r="G36" s="22"/>
      <c r="H36" s="28"/>
      <c r="I36" s="68"/>
      <c r="J36" s="68" t="s">
        <v>25</v>
      </c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</row>
    <row r="37" spans="1:33" ht="3" customHeight="1" x14ac:dyDescent="0.25">
      <c r="A37" s="21"/>
      <c r="B37" s="22"/>
      <c r="C37" s="22"/>
      <c r="D37" s="22"/>
      <c r="E37" s="22"/>
      <c r="F37" s="22"/>
      <c r="G37" s="22"/>
      <c r="H37" s="29"/>
      <c r="I37" s="68"/>
      <c r="J37" s="68" t="s">
        <v>36</v>
      </c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</row>
    <row r="38" spans="1:33" ht="14.4" thickBot="1" x14ac:dyDescent="0.3">
      <c r="A38" s="101" t="s">
        <v>9</v>
      </c>
      <c r="B38" s="102"/>
      <c r="C38" s="22"/>
      <c r="D38" s="22"/>
      <c r="E38" s="22"/>
      <c r="F38" s="22"/>
      <c r="G38" s="22"/>
      <c r="H38" s="29"/>
      <c r="I38" s="68"/>
      <c r="J38" s="68" t="s">
        <v>34</v>
      </c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</row>
    <row r="39" spans="1:33" x14ac:dyDescent="0.25">
      <c r="A39" s="21"/>
      <c r="B39" s="20" t="s">
        <v>3</v>
      </c>
      <c r="C39" s="112"/>
      <c r="D39" s="113"/>
      <c r="E39" s="113"/>
      <c r="F39" s="114"/>
      <c r="G39" s="26"/>
      <c r="H39" s="29"/>
      <c r="I39" s="68"/>
      <c r="J39" s="68" t="s">
        <v>35</v>
      </c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</row>
    <row r="40" spans="1:33" x14ac:dyDescent="0.25">
      <c r="A40" s="21"/>
      <c r="B40" s="20" t="s">
        <v>5</v>
      </c>
      <c r="C40" s="109"/>
      <c r="D40" s="110"/>
      <c r="E40" s="110"/>
      <c r="F40" s="111"/>
      <c r="G40" s="26"/>
      <c r="H40" s="29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</row>
    <row r="41" spans="1:33" x14ac:dyDescent="0.25">
      <c r="A41" s="21"/>
      <c r="B41" s="20" t="s">
        <v>6</v>
      </c>
      <c r="C41" s="109"/>
      <c r="D41" s="110"/>
      <c r="E41" s="110"/>
      <c r="F41" s="111"/>
      <c r="G41" s="26"/>
      <c r="H41" s="29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</row>
    <row r="42" spans="1:33" ht="30" customHeight="1" thickBot="1" x14ac:dyDescent="0.3">
      <c r="A42" s="21"/>
      <c r="B42" s="23" t="s">
        <v>4</v>
      </c>
      <c r="C42" s="115"/>
      <c r="D42" s="116"/>
      <c r="E42" s="116"/>
      <c r="F42" s="117"/>
      <c r="G42" s="26"/>
      <c r="H42" s="29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</row>
    <row r="43" spans="1:33" ht="3" customHeight="1" x14ac:dyDescent="0.25">
      <c r="A43" s="21"/>
      <c r="B43" s="20"/>
      <c r="C43" s="22"/>
      <c r="D43" s="22"/>
      <c r="E43" s="22"/>
      <c r="F43" s="22"/>
      <c r="G43" s="20"/>
      <c r="H43" s="2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</row>
    <row r="44" spans="1:33" ht="14.4" thickBot="1" x14ac:dyDescent="0.3">
      <c r="A44" s="101" t="s">
        <v>10</v>
      </c>
      <c r="B44" s="102"/>
      <c r="C44" s="30" t="s">
        <v>12</v>
      </c>
      <c r="D44" s="30" t="s">
        <v>12</v>
      </c>
      <c r="E44" s="30" t="s">
        <v>12</v>
      </c>
      <c r="F44" s="30" t="s">
        <v>12</v>
      </c>
      <c r="G44" s="22"/>
      <c r="H44" s="29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</row>
    <row r="45" spans="1:33" x14ac:dyDescent="0.25">
      <c r="A45" s="21"/>
      <c r="B45" s="20" t="s">
        <v>80</v>
      </c>
      <c r="C45" s="31"/>
      <c r="D45" s="32"/>
      <c r="E45" s="33"/>
      <c r="F45" s="34"/>
      <c r="G45" s="22"/>
      <c r="H45" s="29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</row>
    <row r="46" spans="1:33" ht="28.5" customHeight="1" thickBot="1" x14ac:dyDescent="0.3">
      <c r="A46" s="21"/>
      <c r="B46" s="72" t="s">
        <v>77</v>
      </c>
      <c r="C46" s="73"/>
      <c r="D46" s="73"/>
      <c r="E46" s="73"/>
      <c r="F46" s="73"/>
      <c r="G46" s="22"/>
      <c r="H46" s="29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</row>
    <row r="47" spans="1:33" x14ac:dyDescent="0.25">
      <c r="A47" s="21"/>
      <c r="B47" s="20" t="s">
        <v>81</v>
      </c>
      <c r="C47" s="31"/>
      <c r="D47" s="32"/>
      <c r="E47" s="33"/>
      <c r="F47" s="34"/>
      <c r="G47" s="22"/>
      <c r="H47" s="29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</row>
    <row r="48" spans="1:33" ht="28.5" customHeight="1" x14ac:dyDescent="0.25">
      <c r="A48" s="21"/>
      <c r="B48" s="72" t="s">
        <v>77</v>
      </c>
      <c r="C48" s="73"/>
      <c r="D48" s="73"/>
      <c r="E48" s="73"/>
      <c r="F48" s="73"/>
      <c r="G48" s="22"/>
      <c r="H48" s="29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</row>
    <row r="49" spans="1:33" x14ac:dyDescent="0.25">
      <c r="A49" s="21"/>
      <c r="B49" s="20" t="s">
        <v>82</v>
      </c>
      <c r="C49" s="44"/>
      <c r="D49" s="36"/>
      <c r="E49" s="37"/>
      <c r="F49" s="38"/>
      <c r="G49" s="22"/>
      <c r="H49" s="29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</row>
    <row r="50" spans="1:33" ht="27.75" customHeight="1" x14ac:dyDescent="0.25">
      <c r="A50" s="21"/>
      <c r="B50" s="72" t="s">
        <v>78</v>
      </c>
      <c r="C50" s="73"/>
      <c r="D50" s="73"/>
      <c r="E50" s="73"/>
      <c r="F50" s="73"/>
      <c r="G50" s="22"/>
      <c r="H50" s="29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</row>
    <row r="51" spans="1:33" x14ac:dyDescent="0.25">
      <c r="A51" s="21"/>
      <c r="B51" s="20" t="s">
        <v>83</v>
      </c>
      <c r="C51" s="44"/>
      <c r="D51" s="36"/>
      <c r="E51" s="37"/>
      <c r="F51" s="38"/>
      <c r="G51" s="22"/>
      <c r="H51" s="29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</row>
    <row r="52" spans="1:33" x14ac:dyDescent="0.25">
      <c r="A52" s="21"/>
      <c r="B52" s="20" t="s">
        <v>84</v>
      </c>
      <c r="C52" s="44"/>
      <c r="D52" s="36"/>
      <c r="E52" s="37"/>
      <c r="F52" s="38"/>
      <c r="G52" s="22"/>
      <c r="H52" s="29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</row>
    <row r="53" spans="1:33" x14ac:dyDescent="0.25">
      <c r="A53" s="21"/>
      <c r="B53" s="20" t="s">
        <v>85</v>
      </c>
      <c r="C53" s="44"/>
      <c r="D53" s="36"/>
      <c r="E53" s="37"/>
      <c r="F53" s="38"/>
      <c r="G53" s="22"/>
      <c r="H53" s="29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</row>
    <row r="54" spans="1:33" x14ac:dyDescent="0.25">
      <c r="A54" s="21"/>
      <c r="B54" s="20" t="s">
        <v>86</v>
      </c>
      <c r="C54" s="44"/>
      <c r="D54" s="36"/>
      <c r="E54" s="37"/>
      <c r="F54" s="38"/>
      <c r="G54" s="22"/>
      <c r="H54" s="29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</row>
    <row r="55" spans="1:33" x14ac:dyDescent="0.25">
      <c r="A55" s="21"/>
      <c r="B55" s="20" t="s">
        <v>87</v>
      </c>
      <c r="C55" s="44"/>
      <c r="D55" s="36"/>
      <c r="E55" s="37"/>
      <c r="F55" s="38"/>
      <c r="G55" s="22"/>
      <c r="H55" s="29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</row>
    <row r="56" spans="1:33" x14ac:dyDescent="0.25">
      <c r="A56" s="21"/>
      <c r="B56" s="20" t="s">
        <v>88</v>
      </c>
      <c r="C56" s="44"/>
      <c r="D56" s="36"/>
      <c r="E56" s="37"/>
      <c r="F56" s="38"/>
      <c r="G56" s="22"/>
      <c r="H56" s="29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</row>
    <row r="57" spans="1:33" x14ac:dyDescent="0.25">
      <c r="A57" s="21"/>
      <c r="B57" s="20" t="s">
        <v>89</v>
      </c>
      <c r="C57" s="44"/>
      <c r="D57" s="36"/>
      <c r="E57" s="37"/>
      <c r="F57" s="38"/>
      <c r="G57" s="22"/>
      <c r="H57" s="29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</row>
    <row r="58" spans="1:33" x14ac:dyDescent="0.25">
      <c r="A58" s="21"/>
      <c r="B58" s="20" t="s">
        <v>90</v>
      </c>
      <c r="C58" s="44"/>
      <c r="D58" s="36"/>
      <c r="E58" s="37"/>
      <c r="F58" s="38"/>
      <c r="G58" s="22"/>
      <c r="H58" s="29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</row>
    <row r="59" spans="1:33" x14ac:dyDescent="0.25">
      <c r="A59" s="21"/>
      <c r="B59" s="20" t="s">
        <v>91</v>
      </c>
      <c r="C59" s="44"/>
      <c r="D59" s="36"/>
      <c r="E59" s="37"/>
      <c r="F59" s="38"/>
      <c r="G59" s="22"/>
      <c r="H59" s="29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</row>
    <row r="60" spans="1:33" x14ac:dyDescent="0.25">
      <c r="A60" s="21"/>
      <c r="B60" s="20" t="s">
        <v>92</v>
      </c>
      <c r="C60" s="44"/>
      <c r="D60" s="36"/>
      <c r="E60" s="37"/>
      <c r="F60" s="38"/>
      <c r="G60" s="22"/>
      <c r="H60" s="29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</row>
    <row r="61" spans="1:33" x14ac:dyDescent="0.25">
      <c r="A61" s="21"/>
      <c r="B61" s="20" t="s">
        <v>93</v>
      </c>
      <c r="C61" s="44"/>
      <c r="D61" s="36"/>
      <c r="E61" s="37"/>
      <c r="F61" s="38"/>
      <c r="G61" s="22"/>
      <c r="H61" s="29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</row>
    <row r="62" spans="1:33" x14ac:dyDescent="0.25">
      <c r="A62" s="21"/>
      <c r="B62" s="20"/>
      <c r="C62" s="45"/>
      <c r="D62" s="36"/>
      <c r="E62" s="37"/>
      <c r="F62" s="48"/>
      <c r="G62" s="22"/>
      <c r="H62" s="29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</row>
    <row r="63" spans="1:33" x14ac:dyDescent="0.25">
      <c r="A63" s="21"/>
      <c r="B63" s="20"/>
      <c r="C63" s="45"/>
      <c r="D63" s="46"/>
      <c r="E63" s="47"/>
      <c r="F63" s="48"/>
      <c r="G63" s="22"/>
      <c r="H63" s="29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</row>
    <row r="64" spans="1:33" x14ac:dyDescent="0.25">
      <c r="A64" s="76" t="s">
        <v>68</v>
      </c>
      <c r="B64" s="53"/>
      <c r="C64" s="45"/>
      <c r="D64" s="46"/>
      <c r="E64" s="47"/>
      <c r="F64" s="48"/>
      <c r="G64" s="22"/>
      <c r="H64" s="29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</row>
    <row r="65" spans="1:33" ht="14.4" thickBot="1" x14ac:dyDescent="0.3">
      <c r="A65" s="76" t="s">
        <v>68</v>
      </c>
      <c r="B65" s="54"/>
      <c r="C65" s="49"/>
      <c r="D65" s="50"/>
      <c r="E65" s="51"/>
      <c r="F65" s="52"/>
      <c r="G65" s="22"/>
      <c r="H65" s="29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</row>
    <row r="66" spans="1:33" ht="3" customHeight="1" x14ac:dyDescent="0.25">
      <c r="A66" s="21"/>
      <c r="B66" s="22"/>
      <c r="C66" s="22"/>
      <c r="D66" s="22"/>
      <c r="E66" s="22"/>
      <c r="F66" s="22"/>
      <c r="G66" s="22"/>
      <c r="H66" s="29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</row>
    <row r="67" spans="1:33" ht="14.4" thickBot="1" x14ac:dyDescent="0.3">
      <c r="A67" s="101" t="s">
        <v>14</v>
      </c>
      <c r="B67" s="102"/>
      <c r="C67" s="30" t="s">
        <v>12</v>
      </c>
      <c r="D67" s="30" t="s">
        <v>12</v>
      </c>
      <c r="E67" s="30" t="s">
        <v>12</v>
      </c>
      <c r="F67" s="30" t="s">
        <v>12</v>
      </c>
      <c r="G67" s="22"/>
      <c r="H67" s="29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</row>
    <row r="68" spans="1:33" x14ac:dyDescent="0.25">
      <c r="A68" s="21"/>
      <c r="B68" s="20" t="s">
        <v>46</v>
      </c>
      <c r="C68" s="55"/>
      <c r="D68" s="56"/>
      <c r="E68" s="57"/>
      <c r="F68" s="58"/>
      <c r="G68" s="22"/>
      <c r="H68" s="29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</row>
    <row r="69" spans="1:33" x14ac:dyDescent="0.25">
      <c r="A69" s="21"/>
      <c r="B69" s="20" t="s">
        <v>47</v>
      </c>
      <c r="C69" s="59"/>
      <c r="D69" s="60"/>
      <c r="E69" s="61"/>
      <c r="F69" s="62"/>
      <c r="G69" s="22"/>
      <c r="H69" s="29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</row>
    <row r="70" spans="1:33" x14ac:dyDescent="0.25">
      <c r="A70" s="21"/>
      <c r="B70" s="20" t="s">
        <v>20</v>
      </c>
      <c r="C70" s="59"/>
      <c r="D70" s="60"/>
      <c r="E70" s="61"/>
      <c r="F70" s="62"/>
      <c r="G70" s="22"/>
      <c r="H70" s="29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</row>
    <row r="71" spans="1:33" x14ac:dyDescent="0.25">
      <c r="A71" s="21"/>
      <c r="B71" s="20" t="s">
        <v>15</v>
      </c>
      <c r="C71" s="59"/>
      <c r="D71" s="60"/>
      <c r="E71" s="61"/>
      <c r="F71" s="62"/>
      <c r="G71" s="22"/>
      <c r="H71" s="29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</row>
    <row r="72" spans="1:33" x14ac:dyDescent="0.25">
      <c r="A72" s="21"/>
      <c r="B72" s="20" t="s">
        <v>21</v>
      </c>
      <c r="C72" s="59"/>
      <c r="D72" s="60"/>
      <c r="E72" s="61"/>
      <c r="F72" s="62"/>
      <c r="G72" s="22"/>
      <c r="H72" s="29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</row>
    <row r="73" spans="1:33" x14ac:dyDescent="0.25">
      <c r="A73" s="21"/>
      <c r="B73" s="20" t="s">
        <v>16</v>
      </c>
      <c r="C73" s="59"/>
      <c r="D73" s="60"/>
      <c r="E73" s="61"/>
      <c r="F73" s="62"/>
      <c r="G73" s="22"/>
      <c r="H73" s="29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</row>
    <row r="74" spans="1:33" x14ac:dyDescent="0.25">
      <c r="A74" s="21"/>
      <c r="B74" s="20" t="s">
        <v>22</v>
      </c>
      <c r="C74" s="59"/>
      <c r="D74" s="60"/>
      <c r="E74" s="61"/>
      <c r="F74" s="62"/>
      <c r="G74" s="22"/>
      <c r="H74" s="29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</row>
    <row r="75" spans="1:33" x14ac:dyDescent="0.25">
      <c r="A75" s="21"/>
      <c r="B75" s="20" t="s">
        <v>18</v>
      </c>
      <c r="C75" s="59"/>
      <c r="D75" s="60"/>
      <c r="E75" s="61"/>
      <c r="F75" s="62"/>
      <c r="G75" s="22"/>
      <c r="H75" s="29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</row>
    <row r="76" spans="1:33" x14ac:dyDescent="0.25">
      <c r="A76" s="21"/>
      <c r="B76" s="20" t="s">
        <v>23</v>
      </c>
      <c r="C76" s="59"/>
      <c r="D76" s="60"/>
      <c r="E76" s="61"/>
      <c r="F76" s="62"/>
      <c r="G76" s="22"/>
      <c r="H76" s="29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</row>
    <row r="77" spans="1:33" x14ac:dyDescent="0.25">
      <c r="A77" s="21"/>
      <c r="B77" s="20" t="s">
        <v>19</v>
      </c>
      <c r="C77" s="59"/>
      <c r="D77" s="60"/>
      <c r="E77" s="61"/>
      <c r="F77" s="62"/>
      <c r="G77" s="22"/>
      <c r="H77" s="29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</row>
    <row r="78" spans="1:33" x14ac:dyDescent="0.25">
      <c r="A78" s="21"/>
      <c r="B78" s="20" t="s">
        <v>24</v>
      </c>
      <c r="C78" s="59"/>
      <c r="D78" s="60"/>
      <c r="E78" s="61"/>
      <c r="F78" s="62"/>
      <c r="G78" s="22"/>
      <c r="H78" s="29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</row>
    <row r="79" spans="1:33" x14ac:dyDescent="0.25">
      <c r="A79" s="76" t="s">
        <v>69</v>
      </c>
      <c r="B79" s="53"/>
      <c r="C79" s="59"/>
      <c r="D79" s="60"/>
      <c r="E79" s="61"/>
      <c r="F79" s="62"/>
      <c r="G79" s="22"/>
      <c r="H79" s="29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</row>
    <row r="80" spans="1:33" x14ac:dyDescent="0.25">
      <c r="A80" s="76" t="s">
        <v>69</v>
      </c>
      <c r="B80" s="53"/>
      <c r="C80" s="59"/>
      <c r="D80" s="60"/>
      <c r="E80" s="61"/>
      <c r="F80" s="63"/>
      <c r="G80" s="22"/>
      <c r="H80" s="29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</row>
    <row r="81" spans="1:33" x14ac:dyDescent="0.25">
      <c r="A81" s="76" t="s">
        <v>69</v>
      </c>
      <c r="B81" s="53"/>
      <c r="C81" s="59"/>
      <c r="D81" s="60"/>
      <c r="E81" s="61"/>
      <c r="F81" s="63"/>
      <c r="G81" s="22"/>
      <c r="H81" s="29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</row>
    <row r="82" spans="1:33" x14ac:dyDescent="0.25">
      <c r="A82" s="76" t="s">
        <v>69</v>
      </c>
      <c r="B82" s="53"/>
      <c r="C82" s="59"/>
      <c r="D82" s="60"/>
      <c r="E82" s="61"/>
      <c r="F82" s="63"/>
      <c r="G82" s="22"/>
      <c r="H82" s="29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</row>
    <row r="83" spans="1:33" x14ac:dyDescent="0.25">
      <c r="A83" s="76" t="s">
        <v>69</v>
      </c>
      <c r="B83" s="53"/>
      <c r="C83" s="59"/>
      <c r="D83" s="60"/>
      <c r="E83" s="61"/>
      <c r="F83" s="62"/>
      <c r="G83" s="22"/>
      <c r="H83" s="29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</row>
    <row r="84" spans="1:33" x14ac:dyDescent="0.25">
      <c r="A84" s="76" t="s">
        <v>69</v>
      </c>
      <c r="B84" s="53"/>
      <c r="C84" s="59"/>
      <c r="D84" s="60"/>
      <c r="E84" s="61"/>
      <c r="F84" s="62"/>
      <c r="G84" s="22"/>
      <c r="H84" s="29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</row>
    <row r="85" spans="1:33" x14ac:dyDescent="0.25">
      <c r="A85" s="76" t="s">
        <v>69</v>
      </c>
      <c r="B85" s="53"/>
      <c r="C85" s="59"/>
      <c r="D85" s="60"/>
      <c r="E85" s="61"/>
      <c r="F85" s="62"/>
      <c r="G85" s="22"/>
      <c r="H85" s="29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</row>
    <row r="86" spans="1:33" x14ac:dyDescent="0.25">
      <c r="A86" s="76" t="s">
        <v>69</v>
      </c>
      <c r="B86" s="53"/>
      <c r="C86" s="59"/>
      <c r="D86" s="60"/>
      <c r="E86" s="61"/>
      <c r="F86" s="62"/>
      <c r="G86" s="22"/>
      <c r="H86" s="29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</row>
    <row r="87" spans="1:33" x14ac:dyDescent="0.25">
      <c r="A87" s="76" t="s">
        <v>69</v>
      </c>
      <c r="B87" s="53"/>
      <c r="C87" s="59"/>
      <c r="D87" s="60"/>
      <c r="E87" s="61"/>
      <c r="F87" s="62"/>
      <c r="G87" s="22"/>
      <c r="H87" s="29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</row>
    <row r="88" spans="1:33" x14ac:dyDescent="0.25">
      <c r="A88" s="76" t="s">
        <v>69</v>
      </c>
      <c r="B88" s="53"/>
      <c r="C88" s="59"/>
      <c r="D88" s="60"/>
      <c r="E88" s="61"/>
      <c r="F88" s="62"/>
      <c r="G88" s="22"/>
      <c r="H88" s="29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</row>
    <row r="89" spans="1:33" x14ac:dyDescent="0.25">
      <c r="A89" s="76" t="s">
        <v>69</v>
      </c>
      <c r="B89" s="53"/>
      <c r="C89" s="59"/>
      <c r="D89" s="60"/>
      <c r="E89" s="61"/>
      <c r="F89" s="62"/>
      <c r="G89" s="22"/>
      <c r="H89" s="29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</row>
    <row r="90" spans="1:33" x14ac:dyDescent="0.25">
      <c r="A90" s="76" t="s">
        <v>69</v>
      </c>
      <c r="B90" s="53"/>
      <c r="C90" s="59"/>
      <c r="D90" s="60"/>
      <c r="E90" s="61"/>
      <c r="F90" s="62"/>
      <c r="G90" s="22"/>
      <c r="H90" s="29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</row>
    <row r="91" spans="1:33" x14ac:dyDescent="0.25">
      <c r="A91" s="76" t="s">
        <v>68</v>
      </c>
      <c r="B91" s="53"/>
      <c r="C91" s="59"/>
      <c r="D91" s="60"/>
      <c r="E91" s="61"/>
      <c r="F91" s="62"/>
      <c r="G91" s="22"/>
      <c r="H91" s="29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</row>
    <row r="92" spans="1:33" ht="14.4" thickBot="1" x14ac:dyDescent="0.3">
      <c r="A92" s="76" t="s">
        <v>68</v>
      </c>
      <c r="B92" s="71"/>
      <c r="C92" s="64"/>
      <c r="D92" s="65"/>
      <c r="E92" s="66"/>
      <c r="F92" s="67"/>
      <c r="G92" s="22"/>
      <c r="H92" s="96" t="s">
        <v>73</v>
      </c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</row>
    <row r="93" spans="1:33" s="82" customFormat="1" ht="13.5" customHeight="1" thickBot="1" x14ac:dyDescent="0.35">
      <c r="A93" s="77"/>
      <c r="B93" s="78" t="s">
        <v>70</v>
      </c>
      <c r="C93" s="79">
        <f>SUM(C45:C92)</f>
        <v>0</v>
      </c>
      <c r="D93" s="79">
        <f t="shared" ref="D93:F93" si="3">SUM(D45:D92)</f>
        <v>0</v>
      </c>
      <c r="E93" s="79">
        <f t="shared" si="3"/>
        <v>0</v>
      </c>
      <c r="F93" s="79">
        <f t="shared" si="3"/>
        <v>0</v>
      </c>
      <c r="G93" s="80"/>
      <c r="H93" s="81">
        <f>SUM(C93:G93)</f>
        <v>0</v>
      </c>
    </row>
    <row r="94" spans="1:33" s="68" customFormat="1" x14ac:dyDescent="0.25">
      <c r="H94" s="70"/>
    </row>
    <row r="95" spans="1:33" s="68" customFormat="1" x14ac:dyDescent="0.25">
      <c r="B95" s="70"/>
      <c r="H95" s="70"/>
    </row>
    <row r="96" spans="1:33" s="68" customFormat="1" x14ac:dyDescent="0.25">
      <c r="B96" s="70"/>
      <c r="H96" s="70"/>
    </row>
    <row r="97" spans="8:8" s="68" customFormat="1" x14ac:dyDescent="0.25">
      <c r="H97" s="70"/>
    </row>
    <row r="98" spans="8:8" s="68" customFormat="1" x14ac:dyDescent="0.25">
      <c r="H98" s="70"/>
    </row>
    <row r="99" spans="8:8" s="68" customFormat="1" x14ac:dyDescent="0.25">
      <c r="H99" s="70"/>
    </row>
    <row r="100" spans="8:8" s="68" customFormat="1" x14ac:dyDescent="0.25">
      <c r="H100" s="70"/>
    </row>
    <row r="101" spans="8:8" s="68" customFormat="1" x14ac:dyDescent="0.25">
      <c r="H101" s="70"/>
    </row>
    <row r="102" spans="8:8" s="68" customFormat="1" x14ac:dyDescent="0.25">
      <c r="H102" s="70"/>
    </row>
    <row r="103" spans="8:8" s="68" customFormat="1" x14ac:dyDescent="0.25">
      <c r="H103" s="70"/>
    </row>
    <row r="104" spans="8:8" s="68" customFormat="1" x14ac:dyDescent="0.25">
      <c r="H104" s="70"/>
    </row>
    <row r="105" spans="8:8" s="68" customFormat="1" x14ac:dyDescent="0.25">
      <c r="H105" s="70"/>
    </row>
    <row r="106" spans="8:8" s="68" customFormat="1" x14ac:dyDescent="0.25">
      <c r="H106" s="70"/>
    </row>
    <row r="107" spans="8:8" s="68" customFormat="1" x14ac:dyDescent="0.25">
      <c r="H107" s="70"/>
    </row>
    <row r="108" spans="8:8" s="68" customFormat="1" x14ac:dyDescent="0.25">
      <c r="H108" s="70"/>
    </row>
    <row r="109" spans="8:8" s="68" customFormat="1" x14ac:dyDescent="0.25">
      <c r="H109" s="70"/>
    </row>
    <row r="110" spans="8:8" s="68" customFormat="1" x14ac:dyDescent="0.25">
      <c r="H110" s="70"/>
    </row>
    <row r="111" spans="8:8" s="68" customFormat="1" x14ac:dyDescent="0.25">
      <c r="H111" s="70"/>
    </row>
    <row r="112" spans="8:8" s="68" customFormat="1" x14ac:dyDescent="0.25">
      <c r="H112" s="70"/>
    </row>
    <row r="113" spans="8:8" s="68" customFormat="1" x14ac:dyDescent="0.25">
      <c r="H113" s="70"/>
    </row>
    <row r="114" spans="8:8" s="68" customFormat="1" x14ac:dyDescent="0.25">
      <c r="H114" s="70"/>
    </row>
    <row r="115" spans="8:8" s="68" customFormat="1" x14ac:dyDescent="0.25">
      <c r="H115" s="70"/>
    </row>
    <row r="116" spans="8:8" s="68" customFormat="1" x14ac:dyDescent="0.25">
      <c r="H116" s="70"/>
    </row>
    <row r="117" spans="8:8" s="68" customFormat="1" x14ac:dyDescent="0.25">
      <c r="H117" s="70"/>
    </row>
    <row r="118" spans="8:8" s="68" customFormat="1" x14ac:dyDescent="0.25">
      <c r="H118" s="70"/>
    </row>
    <row r="119" spans="8:8" s="68" customFormat="1" x14ac:dyDescent="0.25">
      <c r="H119" s="70"/>
    </row>
    <row r="120" spans="8:8" s="68" customFormat="1" x14ac:dyDescent="0.25">
      <c r="H120" s="70"/>
    </row>
    <row r="121" spans="8:8" s="68" customFormat="1" x14ac:dyDescent="0.25">
      <c r="H121" s="70"/>
    </row>
    <row r="122" spans="8:8" s="68" customFormat="1" x14ac:dyDescent="0.25">
      <c r="H122" s="70"/>
    </row>
    <row r="123" spans="8:8" s="68" customFormat="1" x14ac:dyDescent="0.25">
      <c r="H123" s="70"/>
    </row>
    <row r="124" spans="8:8" s="68" customFormat="1" x14ac:dyDescent="0.25">
      <c r="H124" s="70"/>
    </row>
    <row r="125" spans="8:8" s="68" customFormat="1" x14ac:dyDescent="0.25">
      <c r="H125" s="70"/>
    </row>
    <row r="126" spans="8:8" s="68" customFormat="1" x14ac:dyDescent="0.25">
      <c r="H126" s="70"/>
    </row>
    <row r="127" spans="8:8" s="68" customFormat="1" x14ac:dyDescent="0.25">
      <c r="H127" s="70"/>
    </row>
    <row r="128" spans="8:8" s="68" customFormat="1" x14ac:dyDescent="0.25">
      <c r="H128" s="70"/>
    </row>
    <row r="129" spans="8:8" s="68" customFormat="1" x14ac:dyDescent="0.25">
      <c r="H129" s="70"/>
    </row>
    <row r="130" spans="8:8" s="68" customFormat="1" x14ac:dyDescent="0.25">
      <c r="H130" s="70"/>
    </row>
    <row r="131" spans="8:8" s="68" customFormat="1" x14ac:dyDescent="0.25">
      <c r="H131" s="70"/>
    </row>
    <row r="132" spans="8:8" s="68" customFormat="1" x14ac:dyDescent="0.25">
      <c r="H132" s="70"/>
    </row>
    <row r="133" spans="8:8" s="68" customFormat="1" x14ac:dyDescent="0.25">
      <c r="H133" s="70"/>
    </row>
    <row r="134" spans="8:8" s="68" customFormat="1" x14ac:dyDescent="0.25">
      <c r="H134" s="70"/>
    </row>
    <row r="135" spans="8:8" s="68" customFormat="1" x14ac:dyDescent="0.25">
      <c r="H135" s="70"/>
    </row>
    <row r="136" spans="8:8" s="68" customFormat="1" x14ac:dyDescent="0.25">
      <c r="H136" s="70"/>
    </row>
    <row r="137" spans="8:8" s="68" customFormat="1" x14ac:dyDescent="0.25">
      <c r="H137" s="70"/>
    </row>
    <row r="138" spans="8:8" s="68" customFormat="1" x14ac:dyDescent="0.25">
      <c r="H138" s="70"/>
    </row>
    <row r="139" spans="8:8" s="68" customFormat="1" x14ac:dyDescent="0.25">
      <c r="H139" s="70"/>
    </row>
    <row r="140" spans="8:8" s="68" customFormat="1" x14ac:dyDescent="0.25">
      <c r="H140" s="70"/>
    </row>
    <row r="141" spans="8:8" s="68" customFormat="1" x14ac:dyDescent="0.25">
      <c r="H141" s="70"/>
    </row>
  </sheetData>
  <sheetProtection selectLockedCells="1"/>
  <mergeCells count="27">
    <mergeCell ref="D9:E9"/>
    <mergeCell ref="C41:F41"/>
    <mergeCell ref="C39:F39"/>
    <mergeCell ref="C40:F40"/>
    <mergeCell ref="C42:F42"/>
    <mergeCell ref="A67:B67"/>
    <mergeCell ref="A28:B28"/>
    <mergeCell ref="A44:B44"/>
    <mergeCell ref="A26:B26"/>
    <mergeCell ref="A27:B27"/>
    <mergeCell ref="A38:B38"/>
    <mergeCell ref="A25:B25"/>
    <mergeCell ref="A29:B29"/>
    <mergeCell ref="A2:B2"/>
    <mergeCell ref="A32:B32"/>
    <mergeCell ref="A24:B24"/>
    <mergeCell ref="A9:B9"/>
    <mergeCell ref="A10:B10"/>
    <mergeCell ref="A11:B11"/>
    <mergeCell ref="A13:B13"/>
    <mergeCell ref="A14:B14"/>
    <mergeCell ref="A15:B15"/>
    <mergeCell ref="A21:B21"/>
    <mergeCell ref="A22:B22"/>
    <mergeCell ref="A18:B18"/>
    <mergeCell ref="A19:B19"/>
    <mergeCell ref="A20:B20"/>
  </mergeCells>
  <conditionalFormatting sqref="C51:C63">
    <cfRule type="expression" dxfId="19" priority="34">
      <formula>$H$1-$C$35&gt;20</formula>
    </cfRule>
  </conditionalFormatting>
  <conditionalFormatting sqref="C68:C69 C72:C73 C79:C92">
    <cfRule type="expression" dxfId="18" priority="9">
      <formula>$C$36="ZesOLNak Vollmitglied"</formula>
    </cfRule>
    <cfRule type="expression" dxfId="17" priority="40">
      <formula>$C$36="ZesOLNak Ergänzungsgr."</formula>
    </cfRule>
  </conditionalFormatting>
  <conditionalFormatting sqref="C70:C73 C78:C92">
    <cfRule type="expression" dxfId="16" priority="42">
      <formula>$C$36="Nat. Junioren"</formula>
    </cfRule>
  </conditionalFormatting>
  <conditionalFormatting sqref="C74:C92">
    <cfRule type="expression" dxfId="15" priority="44">
      <formula>$C$36="Nat. Elite A/B"</formula>
    </cfRule>
  </conditionalFormatting>
  <conditionalFormatting sqref="D51:D63">
    <cfRule type="expression" dxfId="14" priority="35">
      <formula>$H$1-$D$35&gt;20</formula>
    </cfRule>
  </conditionalFormatting>
  <conditionalFormatting sqref="D68:D69 D72:D73 D79:D92">
    <cfRule type="expression" dxfId="13" priority="12">
      <formula>$D$36="ZesOLNak Vollmitglied"</formula>
    </cfRule>
    <cfRule type="expression" dxfId="12" priority="13">
      <formula>$D$36="ZesOLNak Ergänzungsgr."</formula>
    </cfRule>
  </conditionalFormatting>
  <conditionalFormatting sqref="D70:D73 D78:D92">
    <cfRule type="expression" dxfId="11" priority="11">
      <formula>$D$36="Nat. Junioren"</formula>
    </cfRule>
  </conditionalFormatting>
  <conditionalFormatting sqref="D74:D92">
    <cfRule type="expression" dxfId="10" priority="54">
      <formula>$D$36="Nat. Elite A/B"</formula>
    </cfRule>
  </conditionalFormatting>
  <conditionalFormatting sqref="E51:E63">
    <cfRule type="expression" dxfId="9" priority="36">
      <formula>$H$1-$E$35&gt;20</formula>
    </cfRule>
  </conditionalFormatting>
  <conditionalFormatting sqref="E68:E69 E72:E73 E79:E92">
    <cfRule type="expression" dxfId="8" priority="56">
      <formula>$E$36="ZesOLNak Ergänzungsgr."</formula>
    </cfRule>
    <cfRule type="expression" dxfId="7" priority="57">
      <formula>$E$36="ZesOLNak Vollmitglied"</formula>
    </cfRule>
  </conditionalFormatting>
  <conditionalFormatting sqref="E70:E73 E78:E92">
    <cfRule type="expression" dxfId="6" priority="60">
      <formula>$E$36="Nat. Junioren"</formula>
    </cfRule>
  </conditionalFormatting>
  <conditionalFormatting sqref="E74:E92">
    <cfRule type="expression" dxfId="5" priority="62">
      <formula>$E$36="Nat. Elite A/B"</formula>
    </cfRule>
  </conditionalFormatting>
  <conditionalFormatting sqref="F51:F63">
    <cfRule type="expression" dxfId="4" priority="37">
      <formula>$H$1-$F$35&gt;20</formula>
    </cfRule>
  </conditionalFormatting>
  <conditionalFormatting sqref="F68:F69 F72:F73 F79:F92">
    <cfRule type="expression" dxfId="3" priority="63">
      <formula>$F$36="ZesOLNak Vollmitglied"</formula>
    </cfRule>
    <cfRule type="expression" dxfId="2" priority="64">
      <formula>$F$36="ZesOLNak Ergänzungsgr."</formula>
    </cfRule>
  </conditionalFormatting>
  <conditionalFormatting sqref="F70:F73 F78:F92">
    <cfRule type="expression" dxfId="1" priority="67">
      <formula>$F$36="Nat. Junioren"</formula>
    </cfRule>
  </conditionalFormatting>
  <conditionalFormatting sqref="F74:F92">
    <cfRule type="expression" dxfId="0" priority="69">
      <formula>$F$36="Nat. Elite A/B"</formula>
    </cfRule>
  </conditionalFormatting>
  <dataValidations count="3">
    <dataValidation type="custom" allowBlank="1" showInputMessage="1" showErrorMessage="1" sqref="J33" xr:uid="{00000000-0002-0000-0000-000001000000}">
      <formula1>"Ja"</formula1>
    </dataValidation>
    <dataValidation type="list" allowBlank="1" showInputMessage="1" showErrorMessage="1" errorTitle="Kaderzugehörigkeit" error="Bitte Kaderzugehörigkeit auswählen!" promptTitle="Kaderzugehörigkeit" prompt="Bitte Kaderzugehörigkeit auswählen!" sqref="C36:F36" xr:uid="{00000000-0002-0000-0000-000002000000}">
      <formula1>$J$34:$J$39</formula1>
    </dataValidation>
    <dataValidation type="whole" allowBlank="1" showInputMessage="1" showErrorMessage="1" sqref="C63:F63" xr:uid="{00000000-0002-0000-0000-000000000000}">
      <formula1>0</formula1>
      <formula2>25</formula2>
    </dataValidation>
  </dataValidations>
  <printOptions horizontalCentered="1"/>
  <pageMargins left="0.70866141732283472" right="0.39370078740157483" top="0.47244094488188981" bottom="0.39370078740157483" header="0.31496062992125984" footer="0.31496062992125984"/>
  <pageSetup paperSize="9" scale="5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Rückerstattung OLV Zug</vt:lpstr>
      <vt:lpstr>'Rückerstattung OLV Zug'!Druckbereich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Scaleo Li2630</dc:creator>
  <cp:lastModifiedBy>Stefan Hess</cp:lastModifiedBy>
  <cp:lastPrinted>2022-11-13T08:13:22Z</cp:lastPrinted>
  <dcterms:created xsi:type="dcterms:W3CDTF">2010-01-28T22:10:29Z</dcterms:created>
  <dcterms:modified xsi:type="dcterms:W3CDTF">2025-10-26T15:48:50Z</dcterms:modified>
</cp:coreProperties>
</file>