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0a4ef48e2bb0174/Dokumente/OLV Zug/Abrechnungsformular/"/>
    </mc:Choice>
  </mc:AlternateContent>
  <xr:revisionPtr revIDLastSave="42" documentId="8_{37BDAEB4-FE2D-4A59-9860-DFFA8E242BA2}" xr6:coauthVersionLast="44" xr6:coauthVersionMax="44" xr10:uidLastSave="{B8DD6FFA-A088-42D7-A743-2986DC9A9AB2}"/>
  <bookViews>
    <workbookView xWindow="-110" yWindow="-110" windowWidth="22780" windowHeight="14660" xr2:uid="{00000000-000D-0000-FFFF-FFFF00000000}"/>
  </bookViews>
  <sheets>
    <sheet name="Rückerstattung OLV Zug" sheetId="2" r:id="rId1"/>
  </sheets>
  <definedNames>
    <definedName name="_xlnm.Print_Area" localSheetId="0">'Rückerstattung OLV Zug'!$A$1:$H$96</definedName>
    <definedName name="ZesOLNak">'Rückerstattung OLV Zug'!#REF!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6" i="2" l="1"/>
  <c r="E96" i="2"/>
  <c r="F96" i="2"/>
  <c r="C96" i="2"/>
  <c r="K20" i="2"/>
  <c r="L20" i="2"/>
  <c r="L21" i="2"/>
  <c r="L22" i="2"/>
  <c r="E29" i="2"/>
  <c r="M20" i="2"/>
  <c r="K21" i="2"/>
  <c r="M21" i="2"/>
  <c r="J21" i="2"/>
  <c r="J20" i="2"/>
  <c r="D28" i="2"/>
  <c r="E28" i="2"/>
  <c r="F28" i="2"/>
  <c r="C28" i="2"/>
  <c r="D27" i="2"/>
  <c r="E27" i="2"/>
  <c r="F27" i="2"/>
  <c r="C27" i="2"/>
  <c r="K11" i="2"/>
  <c r="L11" i="2"/>
  <c r="M11" i="2"/>
  <c r="K13" i="2"/>
  <c r="L13" i="2"/>
  <c r="M13" i="2"/>
  <c r="K14" i="2"/>
  <c r="L14" i="2"/>
  <c r="M14" i="2"/>
  <c r="K15" i="2"/>
  <c r="L15" i="2"/>
  <c r="M15" i="2"/>
  <c r="J15" i="2"/>
  <c r="J14" i="2"/>
  <c r="J13" i="2"/>
  <c r="J11" i="2"/>
  <c r="D25" i="2"/>
  <c r="E25" i="2"/>
  <c r="F25" i="2"/>
  <c r="C25" i="2"/>
  <c r="J22" i="2"/>
  <c r="C29" i="2"/>
  <c r="H96" i="2"/>
  <c r="M16" i="2"/>
  <c r="F26" i="2"/>
  <c r="M22" i="2"/>
  <c r="F29" i="2"/>
  <c r="F30" i="2"/>
  <c r="K22" i="2"/>
  <c r="D29" i="2"/>
  <c r="K16" i="2"/>
  <c r="D26" i="2"/>
  <c r="H27" i="2"/>
  <c r="H28" i="2"/>
  <c r="J16" i="2"/>
  <c r="C26" i="2"/>
  <c r="L16" i="2"/>
  <c r="E26" i="2"/>
  <c r="E30" i="2"/>
  <c r="H25" i="2"/>
  <c r="C30" i="2"/>
  <c r="H29" i="2"/>
  <c r="D30" i="2"/>
  <c r="H26" i="2"/>
  <c r="H30" i="2"/>
</calcChain>
</file>

<file path=xl/sharedStrings.xml><?xml version="1.0" encoding="utf-8"?>
<sst xmlns="http://schemas.openxmlformats.org/spreadsheetml/2006/main" count="131" uniqueCount="99">
  <si>
    <t>Startgelder</t>
  </si>
  <si>
    <t>Name:</t>
  </si>
  <si>
    <t>Vorname:</t>
  </si>
  <si>
    <t>Betrag bitte überweisen auf Konto bei:</t>
  </si>
  <si>
    <t>Bemerkungen:</t>
  </si>
  <si>
    <t>IBAN / Konto Nr.:</t>
  </si>
  <si>
    <t>PC Konto der Bank:</t>
  </si>
  <si>
    <t>Total Rückvergütung Kosten von Kaderanlässen:</t>
  </si>
  <si>
    <t>Personalien:</t>
  </si>
  <si>
    <t>Postkonto-/Bankverbindungen:</t>
  </si>
  <si>
    <t>Startgelder nationale OL und Team-OL:</t>
  </si>
  <si>
    <t>Total beantragte Rückvergütungen:</t>
  </si>
  <si>
    <t>CHF</t>
  </si>
  <si>
    <t>Geburtsjahr/Jahrgang (NNNN):</t>
  </si>
  <si>
    <t>Auslagen Kaderanlässe:</t>
  </si>
  <si>
    <t>Selektion JWOC; Reisekosten LäuferIn:</t>
  </si>
  <si>
    <t>Selektion JEC; Reisekosten LäuferIn:</t>
  </si>
  <si>
    <t>Rückvergütung Kosten von EM und WM Teilnahme (Selektion):</t>
  </si>
  <si>
    <t>Selektion EM; Reisekosten LäuferIn:</t>
  </si>
  <si>
    <t>Selektion WM; Reisekosten LäuferIn:</t>
  </si>
  <si>
    <t>Selektion JWOC; Teilnehmerbeitrag:</t>
  </si>
  <si>
    <t>Selektion JEC; Teilnehmerbeitrag:</t>
  </si>
  <si>
    <t>Selektion EM; Teilnehmerbeitrag:</t>
  </si>
  <si>
    <t>Selektion WM; Teilnehmerbeitrag:</t>
  </si>
  <si>
    <t>Nat. Leistungszenter; Teilnehmerbeitrag:</t>
  </si>
  <si>
    <t>ZesOLNak Vollmitglied</t>
  </si>
  <si>
    <t>Maximale Entschädigungsansätze:</t>
  </si>
  <si>
    <t>Kaderzugehörigkeit bei ZesOLNak:</t>
  </si>
  <si>
    <t>Schweizermeisterschaften und Nat. OL:</t>
  </si>
  <si>
    <t>Kaderzugehörigkeit bei national. Junioren:</t>
  </si>
  <si>
    <t>Kaderzugehörigkeit national. Elite A/B:</t>
  </si>
  <si>
    <t>Teilnahme an EYOC:</t>
  </si>
  <si>
    <t>Teilnahme an JWOC:</t>
  </si>
  <si>
    <t>Teilnahme an JEC:</t>
  </si>
  <si>
    <t>Nat. Junioren</t>
  </si>
  <si>
    <t>Nat. Elite A/B</t>
  </si>
  <si>
    <t>ZesOLNak Ergänzungsgr.</t>
  </si>
  <si>
    <t>Teilnahme nat. Leistungszentrum Junioren:</t>
  </si>
  <si>
    <t>Für Teilnahmekosten.</t>
  </si>
  <si>
    <t>Teilnahme nat. Leistungszentrum Elite A/B:</t>
  </si>
  <si>
    <t>Bedingungen:</t>
  </si>
  <si>
    <t>Für Teilnehmer im Alter bis 20 Jahre, die für die OLV Zug starten.</t>
  </si>
  <si>
    <t>1. Der Läufer / die Läuferin ist Mitglied der OLV Zug und startet an allen Wettkämpfen in der Schweiz für die OLV Zug.</t>
  </si>
  <si>
    <t>Unterstützungsgrund:</t>
  </si>
  <si>
    <t>keinem</t>
  </si>
  <si>
    <t>Rückvergütung an Kosten für das nationale Leistungszentrum:</t>
  </si>
  <si>
    <t>Selektion EYOC; Teilnehmerbeitrag:</t>
  </si>
  <si>
    <t>Selektion EYOC; Reisekosten LäuferIn:</t>
  </si>
  <si>
    <t>Rückvergütung Kosten von internat. Wett-kämpfen EYOC, JWOC, JEC (Selektion):</t>
  </si>
  <si>
    <t>LäuferIn 1</t>
  </si>
  <si>
    <t>LäuferIn 2</t>
  </si>
  <si>
    <t>LäuferIn 3</t>
  </si>
  <si>
    <t>LäuferIn 4</t>
  </si>
  <si>
    <t>Auslagen-Rückerstattungsgesuch Meisterschaften, Nationale-OL und Kaderanlässe</t>
  </si>
  <si>
    <t>Angaben AntragstellerIn (Familie)</t>
  </si>
  <si>
    <t>Hilfstabelle Rückvergütung Kaderanlässe</t>
  </si>
  <si>
    <t>Hilfstabelle Rückvergütung nat. Leistungszentrum</t>
  </si>
  <si>
    <t>Total:</t>
  </si>
  <si>
    <t>Selektion zur OL-Europameisterschaft Elite:</t>
  </si>
  <si>
    <t>Selektion zur OL-Weltmeisterschaft Elite:</t>
  </si>
  <si>
    <t>4. Dieses Rückersatattungsgesuch bitte spätestens am 30. November des Entschädigungsjahres dem Vorstand der OLV Zug einreichen.</t>
  </si>
  <si>
    <t xml:space="preserve">2. LäuferInnen die Mitte Jahr in ein Kader aufgenommen werden, sowie Kader- LäuferInnen in einer Ergänzungsgruppe erhalten höchstens 50% des Maximalbetrages. </t>
  </si>
  <si>
    <t>3. Bitte Belege für Kaderauslagen welche der/die LäuferIn selber bezahlen muss, elektronisch zusammen mit dem Rückerstattungsgesuch einreichen.</t>
  </si>
  <si>
    <t>Team- und Staffel OL SM:</t>
  </si>
  <si>
    <t>5. Die Höhe der anspruchsberechtigten Entschädigungen wird jährlich an der GV der OLV Zug festgelegt.</t>
  </si>
  <si>
    <t>Total Rückvergütung Startgelder SM, Nationale- und Team-OL, Jugend-Dress:</t>
  </si>
  <si>
    <t>Kaderzugehörigkeit zu (Auswahlfeld nutzen):</t>
  </si>
  <si>
    <t>OLV Zug Jugend-Dress (Oberteil und/oder Hose):</t>
  </si>
  <si>
    <t>Spez.:</t>
  </si>
  <si>
    <t>KAZU:</t>
  </si>
  <si>
    <t>Total (nur informativ und nicht abrechnungsrelevant):</t>
  </si>
  <si>
    <t>Total CHF</t>
  </si>
  <si>
    <t>Auszahlung auch bei Teilnahme am Anlass als offizielle(r) "ErsatzläuferIn".</t>
  </si>
  <si>
    <t>Total</t>
  </si>
  <si>
    <t>Für Auslagen an KAZU, Kurzlager, Trainingslager inkl. Reisekosten für Bus/Zug.</t>
  </si>
  <si>
    <t>Für Auslagen an Kaderanlässen (kein zusätzliche Entschädigung für andere Kaderzugehörigkeit).</t>
  </si>
  <si>
    <t>Für Auslagen am Wettkampf (inkl. Reisekosten).</t>
  </si>
  <si>
    <t>Namen Teilnehmer SOM:</t>
  </si>
  <si>
    <t>Namen Teilnehmer TOM:</t>
  </si>
  <si>
    <t>Alle Teilnehmer sind bei der OLV Zug und starten für die OLV Zug (nicht zwingend bei D/H10 - D/H20).</t>
  </si>
  <si>
    <t>Namen Teilnehmer Sprint Staffel:</t>
  </si>
  <si>
    <t>0.00</t>
  </si>
  <si>
    <t>Die Jugend-Dress können vergünstigt bezogen werden (keine Rückerstattung).</t>
  </si>
  <si>
    <t>Startgelder (SM) NOM (23.03.19):</t>
  </si>
  <si>
    <t>Startgelder (SM) MOM (13.04.19):</t>
  </si>
  <si>
    <t>Startgelder 1. Nationaler OL (14,04.19):</t>
  </si>
  <si>
    <t>Startgelder 2. Nationaler OL (12.05.19):</t>
  </si>
  <si>
    <t>Startgelder (SM) SOM (30.06.19):</t>
  </si>
  <si>
    <t>Startgelder 3. Nationaler OL (25.08.19):</t>
  </si>
  <si>
    <t>Startgelder 4. Nationaler OL (31.08.19):</t>
  </si>
  <si>
    <t>Startgelder (SM) SPM (01.09.19):</t>
  </si>
  <si>
    <t>Startgelder 5. Nationaler OL (07.09.19):</t>
  </si>
  <si>
    <t>Startgelder (SM) LOM (08.09.19):</t>
  </si>
  <si>
    <t>Startgelder 6. Nationaler OL (28.09.19):</t>
  </si>
  <si>
    <t>Startgelder 7. Nationaler OL (29.09.19):</t>
  </si>
  <si>
    <t>Startgelder 8. Nationaler OL (06.10.19):</t>
  </si>
  <si>
    <t>Startgelder (SM) TOM (02.11.19):</t>
  </si>
  <si>
    <t>Startgelder 9. Nationaler OL (03.11.19):</t>
  </si>
  <si>
    <t>Startgelder (SM) Sprint Staffel (03.11.19):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</si>
</sst>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000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Up">
        <bgColor theme="6" tint="0.59999389629810485"/>
      </patternFill>
    </fill>
    <fill>
      <patternFill patternType="darkUp">
        <bgColor theme="9" tint="0.59999389629810485"/>
      </patternFill>
    </fill>
    <fill>
      <patternFill patternType="darkUp">
        <bgColor theme="4" tint="0.59999389629810485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2" tint="-9.9948118533890809E-2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/>
    <xf numFmtId="0" fontId="7" fillId="15" borderId="18" xfId="0" applyFont="1" applyFill="1" applyBorder="1"/>
    <xf numFmtId="0" fontId="2" fillId="15" borderId="19" xfId="0" applyFont="1" applyFill="1" applyBorder="1"/>
    <xf numFmtId="0" fontId="7" fillId="15" borderId="20" xfId="0" applyFont="1" applyFill="1" applyBorder="1"/>
    <xf numFmtId="0" fontId="2" fillId="15" borderId="0" xfId="0" applyFont="1" applyFill="1" applyBorder="1"/>
    <xf numFmtId="0" fontId="6" fillId="15" borderId="21" xfId="0" applyFont="1" applyFill="1" applyBorder="1"/>
    <xf numFmtId="0" fontId="4" fillId="15" borderId="0" xfId="0" applyFont="1" applyFill="1" applyBorder="1" applyAlignment="1">
      <alignment horizontal="center" wrapText="1"/>
    </xf>
    <xf numFmtId="2" fontId="2" fillId="15" borderId="0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wrapText="1"/>
    </xf>
    <xf numFmtId="0" fontId="3" fillId="16" borderId="6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right"/>
    </xf>
    <xf numFmtId="4" fontId="3" fillId="16" borderId="6" xfId="0" applyNumberFormat="1" applyFont="1" applyFill="1" applyBorder="1" applyAlignment="1">
      <alignment vertical="center"/>
    </xf>
    <xf numFmtId="0" fontId="2" fillId="15" borderId="0" xfId="0" applyFont="1" applyFill="1" applyBorder="1" applyAlignment="1">
      <alignment horizontal="left" vertical="center" wrapText="1"/>
    </xf>
    <xf numFmtId="0" fontId="2" fillId="15" borderId="22" xfId="0" applyFont="1" applyFill="1" applyBorder="1"/>
    <xf numFmtId="0" fontId="2" fillId="15" borderId="23" xfId="0" applyFont="1" applyFill="1" applyBorder="1" applyAlignment="1">
      <alignment horizontal="right"/>
    </xf>
    <xf numFmtId="0" fontId="2" fillId="15" borderId="23" xfId="0" applyFont="1" applyFill="1" applyBorder="1" applyAlignment="1">
      <alignment horizontal="center"/>
    </xf>
    <xf numFmtId="0" fontId="7" fillId="17" borderId="18" xfId="0" applyFont="1" applyFill="1" applyBorder="1"/>
    <xf numFmtId="0" fontId="2" fillId="17" borderId="19" xfId="0" applyFont="1" applyFill="1" applyBorder="1" applyAlignment="1">
      <alignment horizontal="right"/>
    </xf>
    <xf numFmtId="0" fontId="2" fillId="17" borderId="0" xfId="0" applyFont="1" applyFill="1" applyBorder="1" applyAlignment="1">
      <alignment horizontal="right"/>
    </xf>
    <xf numFmtId="0" fontId="2" fillId="17" borderId="21" xfId="0" applyFont="1" applyFill="1" applyBorder="1"/>
    <xf numFmtId="0" fontId="2" fillId="17" borderId="0" xfId="0" applyFont="1" applyFill="1" applyBorder="1"/>
    <xf numFmtId="0" fontId="2" fillId="17" borderId="0" xfId="0" applyFont="1" applyFill="1" applyBorder="1" applyAlignment="1">
      <alignment horizontal="right" vertical="top"/>
    </xf>
    <xf numFmtId="0" fontId="2" fillId="17" borderId="19" xfId="0" applyFont="1" applyFill="1" applyBorder="1"/>
    <xf numFmtId="0" fontId="2" fillId="17" borderId="1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3" fillId="17" borderId="0" xfId="0" applyFont="1" applyFill="1" applyBorder="1" applyAlignment="1"/>
    <xf numFmtId="0" fontId="2" fillId="17" borderId="1" xfId="0" applyFont="1" applyFill="1" applyBorder="1"/>
    <xf numFmtId="0" fontId="2" fillId="17" borderId="1" xfId="0" applyFont="1" applyFill="1" applyBorder="1" applyAlignment="1">
      <alignment horizontal="right"/>
    </xf>
    <xf numFmtId="0" fontId="4" fillId="17" borderId="0" xfId="0" applyFont="1" applyFill="1" applyBorder="1" applyAlignment="1">
      <alignment horizontal="center" wrapText="1"/>
    </xf>
    <xf numFmtId="0" fontId="2" fillId="17" borderId="0" xfId="0" applyFont="1" applyFill="1" applyBorder="1" applyAlignment="1"/>
    <xf numFmtId="0" fontId="3" fillId="2" borderId="7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8" borderId="9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right"/>
      <protection locked="0"/>
    </xf>
    <xf numFmtId="0" fontId="2" fillId="5" borderId="2" xfId="0" applyFont="1" applyFill="1" applyBorder="1" applyProtection="1">
      <protection locked="0"/>
    </xf>
    <xf numFmtId="0" fontId="3" fillId="9" borderId="7" xfId="0" applyFont="1" applyFill="1" applyBorder="1" applyAlignment="1" applyProtection="1">
      <alignment horizontal="center"/>
      <protection locked="0"/>
    </xf>
    <xf numFmtId="0" fontId="3" fillId="10" borderId="7" xfId="0" applyFont="1" applyFill="1" applyBorder="1" applyAlignment="1" applyProtection="1">
      <alignment horizontal="center"/>
      <protection locked="0"/>
    </xf>
    <xf numFmtId="0" fontId="3" fillId="11" borderId="7" xfId="0" applyFont="1" applyFill="1" applyBorder="1" applyAlignment="1" applyProtection="1">
      <alignment horizontal="center"/>
      <protection locked="0"/>
    </xf>
    <xf numFmtId="0" fontId="3" fillId="12" borderId="7" xfId="0" applyFont="1" applyFill="1" applyBorder="1" applyAlignment="1" applyProtection="1">
      <alignment horizontal="center"/>
      <protection locked="0"/>
    </xf>
    <xf numFmtId="0" fontId="3" fillId="9" borderId="8" xfId="0" applyFont="1" applyFill="1" applyBorder="1" applyAlignment="1" applyProtection="1">
      <alignment horizontal="center"/>
      <protection locked="0"/>
    </xf>
    <xf numFmtId="0" fontId="3" fillId="10" borderId="8" xfId="0" applyFont="1" applyFill="1" applyBorder="1" applyAlignment="1" applyProtection="1">
      <alignment horizontal="center"/>
      <protection locked="0"/>
    </xf>
    <xf numFmtId="0" fontId="3" fillId="11" borderId="8" xfId="0" applyFont="1" applyFill="1" applyBorder="1" applyAlignment="1" applyProtection="1">
      <alignment horizontal="center"/>
      <protection locked="0"/>
    </xf>
    <xf numFmtId="0" fontId="3" fillId="12" borderId="8" xfId="0" applyFont="1" applyFill="1" applyBorder="1" applyAlignment="1" applyProtection="1">
      <alignment horizontal="center"/>
      <protection locked="0"/>
    </xf>
    <xf numFmtId="0" fontId="3" fillId="13" borderId="8" xfId="0" applyFont="1" applyFill="1" applyBorder="1" applyAlignment="1" applyProtection="1">
      <alignment horizontal="center"/>
      <protection locked="0"/>
    </xf>
    <xf numFmtId="0" fontId="3" fillId="14" borderId="8" xfId="0" applyFont="1" applyFill="1" applyBorder="1" applyAlignment="1" applyProtection="1">
      <alignment horizontal="center"/>
      <protection locked="0"/>
    </xf>
    <xf numFmtId="0" fontId="3" fillId="9" borderId="9" xfId="0" applyFont="1" applyFill="1" applyBorder="1" applyAlignment="1" applyProtection="1">
      <alignment horizontal="center"/>
      <protection locked="0"/>
    </xf>
    <xf numFmtId="0" fontId="3" fillId="10" borderId="9" xfId="0" applyFont="1" applyFill="1" applyBorder="1" applyAlignment="1" applyProtection="1">
      <alignment horizontal="center"/>
      <protection locked="0"/>
    </xf>
    <xf numFmtId="0" fontId="3" fillId="11" borderId="9" xfId="0" applyFont="1" applyFill="1" applyBorder="1" applyAlignment="1" applyProtection="1">
      <alignment horizontal="center"/>
      <protection locked="0"/>
    </xf>
    <xf numFmtId="0" fontId="3" fillId="12" borderId="9" xfId="0" applyFont="1" applyFill="1" applyBorder="1" applyAlignment="1" applyProtection="1">
      <alignment horizontal="center"/>
      <protection locked="0"/>
    </xf>
    <xf numFmtId="0" fontId="2" fillId="18" borderId="0" xfId="0" applyFont="1" applyFill="1"/>
    <xf numFmtId="0" fontId="3" fillId="18" borderId="0" xfId="0" applyFont="1" applyFill="1"/>
    <xf numFmtId="0" fontId="2" fillId="18" borderId="0" xfId="0" applyFont="1" applyFill="1" applyAlignment="1">
      <alignment horizontal="right"/>
    </xf>
    <xf numFmtId="0" fontId="2" fillId="5" borderId="25" xfId="0" applyFont="1" applyFill="1" applyBorder="1" applyProtection="1">
      <protection locked="0"/>
    </xf>
    <xf numFmtId="0" fontId="2" fillId="17" borderId="0" xfId="0" applyFont="1" applyFill="1" applyBorder="1" applyAlignment="1">
      <alignment horizontal="right" vertical="center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15" borderId="21" xfId="0" applyFont="1" applyFill="1" applyBorder="1" applyAlignment="1">
      <alignment horizontal="left"/>
    </xf>
    <xf numFmtId="0" fontId="2" fillId="15" borderId="0" xfId="0" applyFont="1" applyFill="1" applyBorder="1" applyAlignment="1">
      <alignment horizontal="left"/>
    </xf>
    <xf numFmtId="0" fontId="2" fillId="17" borderId="21" xfId="0" applyFont="1" applyFill="1" applyBorder="1" applyAlignment="1">
      <alignment horizontal="right"/>
    </xf>
    <xf numFmtId="0" fontId="9" fillId="17" borderId="22" xfId="0" applyFont="1" applyFill="1" applyBorder="1"/>
    <xf numFmtId="0" fontId="10" fillId="17" borderId="15" xfId="0" applyFont="1" applyFill="1" applyBorder="1" applyAlignment="1">
      <alignment horizontal="right"/>
    </xf>
    <xf numFmtId="165" fontId="10" fillId="17" borderId="26" xfId="1" applyNumberFormat="1" applyFont="1" applyFill="1" applyBorder="1" applyAlignment="1">
      <alignment horizontal="center"/>
    </xf>
    <xf numFmtId="0" fontId="9" fillId="17" borderId="23" xfId="0" applyFont="1" applyFill="1" applyBorder="1"/>
    <xf numFmtId="165" fontId="10" fillId="17" borderId="24" xfId="0" applyNumberFormat="1" applyFont="1" applyFill="1" applyBorder="1" applyAlignment="1">
      <alignment horizontal="right"/>
    </xf>
    <xf numFmtId="0" fontId="11" fillId="18" borderId="0" xfId="0" applyFont="1" applyFill="1"/>
    <xf numFmtId="4" fontId="3" fillId="16" borderId="28" xfId="0" applyNumberFormat="1" applyFont="1" applyFill="1" applyBorder="1" applyAlignment="1">
      <alignment vertical="center"/>
    </xf>
    <xf numFmtId="4" fontId="1" fillId="7" borderId="27" xfId="0" applyNumberFormat="1" applyFont="1" applyFill="1" applyBorder="1" applyAlignment="1">
      <alignment horizontal="right"/>
    </xf>
    <xf numFmtId="0" fontId="13" fillId="15" borderId="0" xfId="0" applyFont="1" applyFill="1" applyBorder="1"/>
    <xf numFmtId="0" fontId="13" fillId="15" borderId="1" xfId="0" applyFont="1" applyFill="1" applyBorder="1" applyAlignment="1">
      <alignment horizontal="right"/>
    </xf>
    <xf numFmtId="0" fontId="5" fillId="15" borderId="21" xfId="0" applyFont="1" applyFill="1" applyBorder="1" applyAlignment="1"/>
    <xf numFmtId="0" fontId="12" fillId="15" borderId="0" xfId="0" applyFont="1" applyFill="1" applyBorder="1" applyAlignment="1">
      <alignment horizontal="center" wrapText="1"/>
    </xf>
    <xf numFmtId="0" fontId="5" fillId="15" borderId="0" xfId="0" applyFont="1" applyFill="1" applyBorder="1" applyAlignment="1">
      <alignment horizontal="center"/>
    </xf>
    <xf numFmtId="0" fontId="13" fillId="15" borderId="21" xfId="0" applyFont="1" applyFill="1" applyBorder="1" applyAlignment="1">
      <alignment horizontal="left"/>
    </xf>
    <xf numFmtId="0" fontId="13" fillId="15" borderId="0" xfId="0" applyFont="1" applyFill="1" applyBorder="1" applyAlignment="1">
      <alignment horizontal="left"/>
    </xf>
    <xf numFmtId="2" fontId="5" fillId="15" borderId="0" xfId="0" applyNumberFormat="1" applyFont="1" applyFill="1" applyBorder="1" applyAlignment="1">
      <alignment horizontal="center"/>
    </xf>
    <xf numFmtId="2" fontId="5" fillId="15" borderId="23" xfId="0" applyNumberFormat="1" applyFont="1" applyFill="1" applyBorder="1" applyAlignment="1">
      <alignment horizontal="center"/>
    </xf>
    <xf numFmtId="0" fontId="13" fillId="15" borderId="23" xfId="0" applyFont="1" applyFill="1" applyBorder="1"/>
    <xf numFmtId="0" fontId="13" fillId="15" borderId="24" xfId="0" applyFont="1" applyFill="1" applyBorder="1" applyAlignment="1">
      <alignment horizontal="right"/>
    </xf>
    <xf numFmtId="0" fontId="10" fillId="17" borderId="1" xfId="0" applyFont="1" applyFill="1" applyBorder="1" applyAlignment="1">
      <alignment horizontal="right"/>
    </xf>
    <xf numFmtId="0" fontId="2" fillId="15" borderId="21" xfId="0" applyFont="1" applyFill="1" applyBorder="1" applyAlignment="1">
      <alignment horizontal="right" vertical="center" wrapText="1"/>
    </xf>
    <xf numFmtId="0" fontId="2" fillId="15" borderId="1" xfId="0" applyFont="1" applyFill="1" applyBorder="1" applyAlignment="1">
      <alignment horizontal="right" vertical="center" wrapText="1"/>
    </xf>
    <xf numFmtId="0" fontId="12" fillId="15" borderId="21" xfId="0" applyFont="1" applyFill="1" applyBorder="1" applyAlignment="1">
      <alignment horizontal="left" wrapText="1"/>
    </xf>
    <xf numFmtId="0" fontId="12" fillId="15" borderId="0" xfId="0" applyFont="1" applyFill="1" applyBorder="1" applyAlignment="1">
      <alignment horizontal="left" wrapText="1"/>
    </xf>
    <xf numFmtId="0" fontId="4" fillId="17" borderId="21" xfId="0" applyFont="1" applyFill="1" applyBorder="1" applyAlignment="1">
      <alignment horizontal="left" wrapText="1"/>
    </xf>
    <xf numFmtId="0" fontId="4" fillId="17" borderId="0" xfId="0" applyFont="1" applyFill="1" applyBorder="1" applyAlignment="1">
      <alignment horizontal="left" wrapText="1"/>
    </xf>
    <xf numFmtId="0" fontId="4" fillId="15" borderId="21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 horizontal="left" wrapText="1"/>
    </xf>
    <xf numFmtId="0" fontId="13" fillId="15" borderId="21" xfId="0" applyFont="1" applyFill="1" applyBorder="1" applyAlignment="1">
      <alignment horizontal="left"/>
    </xf>
    <xf numFmtId="0" fontId="13" fillId="15" borderId="0" xfId="0" applyFont="1" applyFill="1" applyBorder="1" applyAlignment="1">
      <alignment horizontal="left"/>
    </xf>
    <xf numFmtId="0" fontId="13" fillId="15" borderId="22" xfId="0" applyFont="1" applyFill="1" applyBorder="1" applyAlignment="1">
      <alignment horizontal="left"/>
    </xf>
    <xf numFmtId="0" fontId="13" fillId="15" borderId="23" xfId="0" applyFont="1" applyFill="1" applyBorder="1" applyAlignment="1">
      <alignment horizontal="left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11" xfId="0" applyFont="1" applyFill="1" applyBorder="1" applyAlignment="1" applyProtection="1">
      <alignment horizontal="left"/>
      <protection locked="0"/>
    </xf>
    <xf numFmtId="0" fontId="2" fillId="5" borderId="12" xfId="0" applyFont="1" applyFill="1" applyBorder="1" applyAlignment="1" applyProtection="1">
      <alignment horizontal="left"/>
      <protection locked="0"/>
    </xf>
    <xf numFmtId="0" fontId="2" fillId="5" borderId="13" xfId="0" applyFont="1" applyFill="1" applyBorder="1" applyAlignment="1" applyProtection="1">
      <alignment horizontal="left"/>
      <protection locked="0"/>
    </xf>
    <xf numFmtId="0" fontId="2" fillId="5" borderId="14" xfId="0" applyFont="1" applyFill="1" applyBorder="1" applyAlignment="1" applyProtection="1">
      <alignment horizontal="left" vertical="top" wrapText="1"/>
      <protection locked="0"/>
    </xf>
    <xf numFmtId="0" fontId="2" fillId="5" borderId="15" xfId="0" applyFont="1" applyFill="1" applyBorder="1" applyAlignment="1" applyProtection="1">
      <alignment horizontal="left" vertical="top" wrapText="1"/>
      <protection locked="0"/>
    </xf>
    <xf numFmtId="0" fontId="2" fillId="5" borderId="16" xfId="0" applyFont="1" applyFill="1" applyBorder="1" applyAlignment="1" applyProtection="1">
      <alignment horizontal="left" vertical="top" wrapText="1"/>
      <protection locked="0"/>
    </xf>
  </cellXfs>
  <cellStyles count="2">
    <cellStyle name="Komma" xfId="1" builtinId="3"/>
    <cellStyle name="Standard" xfId="0" builtinId="0"/>
  </cellStyles>
  <dxfs count="25"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30</xdr:row>
      <xdr:rowOff>28575</xdr:rowOff>
    </xdr:from>
    <xdr:to>
      <xdr:col>7</xdr:col>
      <xdr:colOff>609600</xdr:colOff>
      <xdr:row>31</xdr:row>
      <xdr:rowOff>190500</xdr:rowOff>
    </xdr:to>
    <xdr:sp macro="" textlink="">
      <xdr:nvSpPr>
        <xdr:cNvPr id="3" name="Pfeil nach unt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10115550" y="6334125"/>
          <a:ext cx="314325" cy="457200"/>
        </a:xfrm>
        <a:prstGeom prst="downArrow">
          <a:avLst/>
        </a:prstGeom>
        <a:solidFill>
          <a:srgbClr val="FFFF00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oneCellAnchor>
    <xdr:from>
      <xdr:col>7</xdr:col>
      <xdr:colOff>233873</xdr:colOff>
      <xdr:row>31</xdr:row>
      <xdr:rowOff>129898</xdr:rowOff>
    </xdr:from>
    <xdr:ext cx="426784" cy="1281889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9626595" y="7205901"/>
          <a:ext cx="1281889" cy="426784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100" b="1">
              <a:latin typeface="Arial" pitchFamily="34" charset="0"/>
              <a:cs typeface="Arial" pitchFamily="34" charset="0"/>
            </a:rPr>
            <a:t>Total Antrag für </a:t>
          </a:r>
          <a:br>
            <a:rPr lang="de-CH" sz="1100" b="1">
              <a:latin typeface="Arial" pitchFamily="34" charset="0"/>
              <a:cs typeface="Arial" pitchFamily="34" charset="0"/>
            </a:rPr>
          </a:br>
          <a:r>
            <a:rPr lang="de-CH" sz="1100" b="1">
              <a:latin typeface="Arial" pitchFamily="34" charset="0"/>
              <a:cs typeface="Arial" pitchFamily="34" charset="0"/>
            </a:rPr>
            <a:t>Rückvergütung: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44"/>
  <sheetViews>
    <sheetView tabSelected="1" workbookViewId="0">
      <selection activeCell="C35" sqref="C35"/>
    </sheetView>
  </sheetViews>
  <sheetFormatPr baseColWidth="10" defaultColWidth="11.453125" defaultRowHeight="14" x14ac:dyDescent="0.3"/>
  <cols>
    <col min="1" max="1" width="7.26953125" style="1" customWidth="1"/>
    <col min="2" max="2" width="43.7265625" style="1" customWidth="1"/>
    <col min="3" max="6" width="23" style="1" customWidth="1"/>
    <col min="7" max="7" width="4.26953125" style="3" customWidth="1"/>
    <col min="8" max="8" width="11.453125" style="2" customWidth="1"/>
    <col min="9" max="9" width="4.7265625" style="1" customWidth="1"/>
    <col min="10" max="10" width="12.1796875" style="1" hidden="1" customWidth="1"/>
    <col min="11" max="13" width="11.453125" style="1" hidden="1" customWidth="1"/>
    <col min="14" max="16384" width="11.453125" style="1"/>
  </cols>
  <sheetData>
    <row r="1" spans="1:33" ht="23" x14ac:dyDescent="0.5">
      <c r="A1" s="4" t="s">
        <v>53</v>
      </c>
      <c r="B1" s="5"/>
      <c r="C1" s="5"/>
      <c r="D1" s="5"/>
      <c r="E1" s="5"/>
      <c r="F1" s="5"/>
      <c r="G1" s="5"/>
      <c r="H1" s="6">
        <v>2019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x14ac:dyDescent="0.3">
      <c r="A2" s="102" t="s">
        <v>40</v>
      </c>
      <c r="B2" s="103"/>
      <c r="C2" s="88"/>
      <c r="D2" s="88"/>
      <c r="E2" s="88"/>
      <c r="F2" s="88"/>
      <c r="G2" s="88"/>
      <c r="H2" s="89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13.5" customHeight="1" x14ac:dyDescent="0.3">
      <c r="A3" s="8" t="s">
        <v>42</v>
      </c>
      <c r="B3" s="88"/>
      <c r="C3" s="88"/>
      <c r="D3" s="88"/>
      <c r="E3" s="88"/>
      <c r="F3" s="88"/>
      <c r="G3" s="88"/>
      <c r="H3" s="89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ht="13.5" customHeight="1" x14ac:dyDescent="0.3">
      <c r="A4" s="8" t="s">
        <v>61</v>
      </c>
      <c r="B4" s="88"/>
      <c r="C4" s="88"/>
      <c r="D4" s="88"/>
      <c r="E4" s="88"/>
      <c r="F4" s="88"/>
      <c r="G4" s="88"/>
      <c r="H4" s="89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13.5" customHeight="1" x14ac:dyDescent="0.3">
      <c r="A5" s="8" t="s">
        <v>62</v>
      </c>
      <c r="B5" s="88"/>
      <c r="C5" s="88"/>
      <c r="D5" s="88"/>
      <c r="E5" s="88"/>
      <c r="F5" s="88"/>
      <c r="G5" s="88"/>
      <c r="H5" s="89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13.5" customHeight="1" x14ac:dyDescent="0.3">
      <c r="A6" s="8" t="s">
        <v>60</v>
      </c>
      <c r="B6" s="88"/>
      <c r="C6" s="88"/>
      <c r="D6" s="88"/>
      <c r="E6" s="88"/>
      <c r="F6" s="88"/>
      <c r="G6" s="88"/>
      <c r="H6" s="89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33" ht="13.5" customHeight="1" x14ac:dyDescent="0.3">
      <c r="A7" s="8" t="s">
        <v>64</v>
      </c>
      <c r="B7" s="88"/>
      <c r="C7" s="88"/>
      <c r="D7" s="88"/>
      <c r="E7" s="88"/>
      <c r="F7" s="88"/>
      <c r="G7" s="88"/>
      <c r="H7" s="89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ht="3" customHeight="1" x14ac:dyDescent="0.3">
      <c r="A8" s="90"/>
      <c r="B8" s="88"/>
      <c r="C8" s="88"/>
      <c r="D8" s="88"/>
      <c r="E8" s="88"/>
      <c r="F8" s="88"/>
      <c r="G8" s="88"/>
      <c r="H8" s="89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ht="13.5" customHeight="1" x14ac:dyDescent="0.3">
      <c r="A9" s="102" t="s">
        <v>26</v>
      </c>
      <c r="B9" s="103"/>
      <c r="C9" s="91" t="s">
        <v>12</v>
      </c>
      <c r="D9" s="103" t="s">
        <v>43</v>
      </c>
      <c r="E9" s="103"/>
      <c r="F9" s="88"/>
      <c r="G9" s="88"/>
      <c r="H9" s="89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13.5" customHeight="1" x14ac:dyDescent="0.3">
      <c r="A10" s="108" t="s">
        <v>63</v>
      </c>
      <c r="B10" s="109"/>
      <c r="C10" s="92" t="s">
        <v>0</v>
      </c>
      <c r="D10" s="88" t="s">
        <v>79</v>
      </c>
      <c r="E10" s="88"/>
      <c r="F10" s="88"/>
      <c r="G10" s="88"/>
      <c r="H10" s="89"/>
      <c r="I10" s="71"/>
      <c r="J10" s="71" t="s">
        <v>55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3" ht="13.5" customHeight="1" x14ac:dyDescent="0.3">
      <c r="A11" s="108" t="s">
        <v>28</v>
      </c>
      <c r="B11" s="109"/>
      <c r="C11" s="92" t="s">
        <v>0</v>
      </c>
      <c r="D11" s="88" t="s">
        <v>41</v>
      </c>
      <c r="E11" s="88"/>
      <c r="F11" s="88"/>
      <c r="G11" s="88"/>
      <c r="H11" s="89"/>
      <c r="I11" s="71"/>
      <c r="J11" s="71">
        <f>IF(C36="ZesOLNak Ergänzungsgr.",$C13/2,0)</f>
        <v>0</v>
      </c>
      <c r="K11" s="71">
        <f>IF(D36="ZesOLNak Ergänzungsgr.",$C13/2,0)</f>
        <v>0</v>
      </c>
      <c r="L11" s="71">
        <f>IF(E36="ZesOLNak Ergänzungsgr.",$C13/2,0)</f>
        <v>0</v>
      </c>
      <c r="M11" s="71">
        <f>IF(F36="ZesOLNak Ergänzungsgr.",$C13/2,0)</f>
        <v>0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ht="13.5" customHeight="1" x14ac:dyDescent="0.3">
      <c r="A12" s="93" t="s">
        <v>67</v>
      </c>
      <c r="B12" s="94"/>
      <c r="C12" s="92" t="s">
        <v>81</v>
      </c>
      <c r="D12" s="88" t="s">
        <v>82</v>
      </c>
      <c r="E12" s="88"/>
      <c r="F12" s="88"/>
      <c r="G12" s="88"/>
      <c r="H12" s="89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</row>
    <row r="13" spans="1:33" ht="13.5" customHeight="1" x14ac:dyDescent="0.3">
      <c r="A13" s="108" t="s">
        <v>27</v>
      </c>
      <c r="B13" s="109"/>
      <c r="C13" s="95">
        <v>200</v>
      </c>
      <c r="D13" s="88" t="s">
        <v>74</v>
      </c>
      <c r="E13" s="88"/>
      <c r="F13" s="88"/>
      <c r="G13" s="88"/>
      <c r="H13" s="89"/>
      <c r="I13" s="71"/>
      <c r="J13" s="71">
        <f>IF(C36="ZesOLNak Vollmitglied",$C13,0)</f>
        <v>0</v>
      </c>
      <c r="K13" s="71">
        <f>IF(D36="ZesOLNak Vollmitglied",$C13,0)</f>
        <v>0</v>
      </c>
      <c r="L13" s="71">
        <f>IF(E36="ZesOLNak Vollmitglied",$C13,0)</f>
        <v>0</v>
      </c>
      <c r="M13" s="71">
        <f>IF(F36="ZesOLNak Vollmitglied",$C13,0)</f>
        <v>0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1:33" ht="13.5" customHeight="1" x14ac:dyDescent="0.3">
      <c r="A14" s="108" t="s">
        <v>29</v>
      </c>
      <c r="B14" s="109"/>
      <c r="C14" s="95">
        <v>400</v>
      </c>
      <c r="D14" s="88" t="s">
        <v>75</v>
      </c>
      <c r="E14" s="88"/>
      <c r="F14" s="88"/>
      <c r="G14" s="88"/>
      <c r="H14" s="89"/>
      <c r="I14" s="71"/>
      <c r="J14" s="71">
        <f>IF(C36="Nat. Junioren",$C14,0)</f>
        <v>0</v>
      </c>
      <c r="K14" s="71">
        <f>IF(D36="Nat. Junioren",$C14,0)</f>
        <v>0</v>
      </c>
      <c r="L14" s="71">
        <f>IF(E36="Nat. Junioren",$C14,0)</f>
        <v>0</v>
      </c>
      <c r="M14" s="71">
        <f>IF(F36="Nat. Junioren",$C14,0)</f>
        <v>0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1:33" ht="13.5" customHeight="1" x14ac:dyDescent="0.3">
      <c r="A15" s="108" t="s">
        <v>30</v>
      </c>
      <c r="B15" s="109"/>
      <c r="C15" s="95">
        <v>500</v>
      </c>
      <c r="D15" s="88" t="s">
        <v>75</v>
      </c>
      <c r="E15" s="88"/>
      <c r="F15" s="88"/>
      <c r="G15" s="88"/>
      <c r="H15" s="89"/>
      <c r="I15" s="71"/>
      <c r="J15" s="71">
        <f>IF(C36="Nat. Elite A/B",$C15,0)</f>
        <v>0</v>
      </c>
      <c r="K15" s="71">
        <f>IF(D36="Nat. Elite A/B",$C15,0)</f>
        <v>0</v>
      </c>
      <c r="L15" s="71">
        <f>IF(E36="Nat. Elite A/B",$C15,0)</f>
        <v>0</v>
      </c>
      <c r="M15" s="71">
        <f>IF(F36="Nat. Elite A/B",$C15,0)</f>
        <v>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ht="13.5" customHeight="1" x14ac:dyDescent="0.3">
      <c r="A16" s="93" t="s">
        <v>37</v>
      </c>
      <c r="B16" s="94"/>
      <c r="C16" s="95">
        <v>150</v>
      </c>
      <c r="D16" s="88" t="s">
        <v>38</v>
      </c>
      <c r="E16" s="88"/>
      <c r="F16" s="88"/>
      <c r="G16" s="88"/>
      <c r="H16" s="89"/>
      <c r="I16" s="71"/>
      <c r="J16" s="72">
        <f>SUM(J11:J15)</f>
        <v>0</v>
      </c>
      <c r="K16" s="72">
        <f t="shared" ref="K16:M16" si="0">SUM(K11:K15)</f>
        <v>0</v>
      </c>
      <c r="L16" s="72">
        <f t="shared" si="0"/>
        <v>0</v>
      </c>
      <c r="M16" s="72">
        <f t="shared" si="0"/>
        <v>0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33" ht="13.5" customHeight="1" x14ac:dyDescent="0.3">
      <c r="A17" s="93" t="s">
        <v>39</v>
      </c>
      <c r="B17" s="94"/>
      <c r="C17" s="95">
        <v>250</v>
      </c>
      <c r="D17" s="88" t="s">
        <v>38</v>
      </c>
      <c r="E17" s="88"/>
      <c r="F17" s="88"/>
      <c r="G17" s="88"/>
      <c r="H17" s="89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ht="13.5" customHeight="1" x14ac:dyDescent="0.3">
      <c r="A18" s="108" t="s">
        <v>31</v>
      </c>
      <c r="B18" s="109"/>
      <c r="C18" s="95">
        <v>300</v>
      </c>
      <c r="D18" s="88" t="s">
        <v>76</v>
      </c>
      <c r="E18" s="88"/>
      <c r="F18" s="88"/>
      <c r="G18" s="88"/>
      <c r="H18" s="89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33" ht="13.5" customHeight="1" x14ac:dyDescent="0.3">
      <c r="A19" s="108" t="s">
        <v>32</v>
      </c>
      <c r="B19" s="109"/>
      <c r="C19" s="95">
        <v>300</v>
      </c>
      <c r="D19" s="88" t="s">
        <v>76</v>
      </c>
      <c r="E19" s="88"/>
      <c r="F19" s="88"/>
      <c r="G19" s="88"/>
      <c r="H19" s="89"/>
      <c r="I19" s="71"/>
      <c r="J19" s="71" t="s">
        <v>56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33" ht="13.5" customHeight="1" x14ac:dyDescent="0.3">
      <c r="A20" s="108" t="s">
        <v>33</v>
      </c>
      <c r="B20" s="109"/>
      <c r="C20" s="95">
        <v>300</v>
      </c>
      <c r="D20" s="88" t="s">
        <v>76</v>
      </c>
      <c r="E20" s="88"/>
      <c r="F20" s="88"/>
      <c r="G20" s="88"/>
      <c r="H20" s="89"/>
      <c r="I20" s="71"/>
      <c r="J20" s="71">
        <f>IF(C36="Nat. Junioren",$C16,0)</f>
        <v>0</v>
      </c>
      <c r="K20" s="71">
        <f>IF(D36="Nat. Junioren",$C16,0)</f>
        <v>0</v>
      </c>
      <c r="L20" s="71">
        <f>IF(E36="Nat. Junioren",$C16,0)</f>
        <v>0</v>
      </c>
      <c r="M20" s="71">
        <f>IF(F36="Nat. Junioren",$C16,0)</f>
        <v>0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33" ht="13.5" customHeight="1" x14ac:dyDescent="0.3">
      <c r="A21" s="108" t="s">
        <v>58</v>
      </c>
      <c r="B21" s="109"/>
      <c r="C21" s="95">
        <v>400</v>
      </c>
      <c r="D21" s="88" t="s">
        <v>72</v>
      </c>
      <c r="E21" s="88"/>
      <c r="F21" s="88"/>
      <c r="G21" s="88"/>
      <c r="H21" s="89"/>
      <c r="I21" s="71"/>
      <c r="J21" s="71">
        <f>IF(C36="Nat. Elite A/B",$C17,0)</f>
        <v>0</v>
      </c>
      <c r="K21" s="71">
        <f>IF(D36="Nat. Elite A/B",$C17,0)</f>
        <v>0</v>
      </c>
      <c r="L21" s="71">
        <f>IF(E36="Nat. Elite A/B",$C17,0)</f>
        <v>0</v>
      </c>
      <c r="M21" s="71">
        <f>IF(F36="Nat. Elite A/B",$C17,0)</f>
        <v>0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33" ht="13.5" customHeight="1" thickBot="1" x14ac:dyDescent="0.35">
      <c r="A22" s="110" t="s">
        <v>59</v>
      </c>
      <c r="B22" s="111"/>
      <c r="C22" s="96">
        <v>500</v>
      </c>
      <c r="D22" s="97" t="s">
        <v>72</v>
      </c>
      <c r="E22" s="97"/>
      <c r="F22" s="97"/>
      <c r="G22" s="97"/>
      <c r="H22" s="98"/>
      <c r="I22" s="71"/>
      <c r="J22" s="72">
        <f>SUM(J20:J21)</f>
        <v>0</v>
      </c>
      <c r="K22" s="72">
        <f t="shared" ref="K22:M22" si="1">SUM(K20:K21)</f>
        <v>0</v>
      </c>
      <c r="L22" s="72">
        <f t="shared" si="1"/>
        <v>0</v>
      </c>
      <c r="M22" s="72">
        <f t="shared" si="1"/>
        <v>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ht="5.25" customHeight="1" x14ac:dyDescent="0.3">
      <c r="A23" s="77"/>
      <c r="B23" s="78"/>
      <c r="C23" s="10"/>
      <c r="D23" s="7"/>
      <c r="E23" s="7"/>
      <c r="F23" s="7"/>
      <c r="G23" s="7"/>
      <c r="H23" s="1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33" ht="14.5" thickBot="1" x14ac:dyDescent="0.35">
      <c r="A24" s="106" t="s">
        <v>11</v>
      </c>
      <c r="B24" s="107"/>
      <c r="C24" s="9" t="s">
        <v>12</v>
      </c>
      <c r="D24" s="9" t="s">
        <v>12</v>
      </c>
      <c r="E24" s="9" t="s">
        <v>12</v>
      </c>
      <c r="F24" s="9" t="s">
        <v>12</v>
      </c>
      <c r="G24" s="7"/>
      <c r="H24" s="11" t="s">
        <v>71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33" ht="32.25" customHeight="1" thickBot="1" x14ac:dyDescent="0.35">
      <c r="A25" s="100" t="s">
        <v>65</v>
      </c>
      <c r="B25" s="101"/>
      <c r="C25" s="12">
        <f>SUM(C45:C68)</f>
        <v>0</v>
      </c>
      <c r="D25" s="12">
        <f>SUM(D45:D68)</f>
        <v>0</v>
      </c>
      <c r="E25" s="12">
        <f>SUM(E45:E68)</f>
        <v>0</v>
      </c>
      <c r="F25" s="12">
        <f>SUM(F45:F68)</f>
        <v>0</v>
      </c>
      <c r="G25" s="13"/>
      <c r="H25" s="14">
        <f>SUM(C25:F25)</f>
        <v>0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:33" ht="32.25" customHeight="1" thickBot="1" x14ac:dyDescent="0.35">
      <c r="A26" s="100" t="s">
        <v>7</v>
      </c>
      <c r="B26" s="101"/>
      <c r="C26" s="12">
        <f>IF(SUM(C82:C95)&lt;=J16,SUM(C82:C95),J16)</f>
        <v>0</v>
      </c>
      <c r="D26" s="12">
        <f>IF(SUM(D82:D95)&lt;=K16,SUM(D82:D95),K16)</f>
        <v>0</v>
      </c>
      <c r="E26" s="12">
        <f>IF(SUM(E82:E95)&lt;=L16,SUM(E82:E95),L16)</f>
        <v>0</v>
      </c>
      <c r="F26" s="12">
        <f>IF(SUM(F82:F95)&lt;=M16,SUM(F82:F95),M16)</f>
        <v>0</v>
      </c>
      <c r="G26" s="15"/>
      <c r="H26" s="14">
        <f>SUM(C26:F26)</f>
        <v>0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:33" ht="32.25" customHeight="1" thickBot="1" x14ac:dyDescent="0.35">
      <c r="A27" s="100" t="s">
        <v>48</v>
      </c>
      <c r="B27" s="101"/>
      <c r="C27" s="12">
        <f>IF((C71+C72)&lt;=$C18,(C71+C72),$C18)+IF((C73+C74)&lt;=$C19,(C73+C74),$C19)+IF((C75+C76)&lt;=$C20,(C75+C76),$C20)</f>
        <v>0</v>
      </c>
      <c r="D27" s="12">
        <f>IF((D71+D72)&lt;=$C18,(D71+D72),$C18)+IF((D73+D74)&lt;=$C19,(D73+D74),$C19)+IF((D75+D76)&lt;=$C20,(D75+D76),$C20)</f>
        <v>0</v>
      </c>
      <c r="E27" s="12">
        <f>IF((E71+E72)&lt;=$C18,(E71+E72),$C18)+IF((E73+E74)&lt;=$C19,(E73+E74),$C19)+IF((E75+E76)&lt;=$C20,(E75+E76),$C20)</f>
        <v>0</v>
      </c>
      <c r="F27" s="12">
        <f>IF((F71+F72)&lt;=$C18,(F71+F72),$C18)+IF((F73+F74)&lt;=$C19,(F73+F74),$C19)+IF((F75+F76)&lt;=$C20,(F75+F76),$C20)</f>
        <v>0</v>
      </c>
      <c r="G27" s="15"/>
      <c r="H27" s="14">
        <f>SUM(C27:F27)</f>
        <v>0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:33" ht="32.25" customHeight="1" thickBot="1" x14ac:dyDescent="0.35">
      <c r="A28" s="100" t="s">
        <v>17</v>
      </c>
      <c r="B28" s="101"/>
      <c r="C28" s="12">
        <f>IF((C77+C78)&lt;=$C21,(C77+C78),$C21)+IF((C79+C80)&lt;=$C22,(C79+C80),$C22)</f>
        <v>0</v>
      </c>
      <c r="D28" s="12">
        <f>IF((D77+D78)&lt;=$C21,(D77+D78),$C21)+IF((D79+D80)&lt;=$C22,(D79+D80),$C22)</f>
        <v>0</v>
      </c>
      <c r="E28" s="12">
        <f>IF((E77+E78)&lt;=$C21,(E77+E78),$C21)+IF((E79+E80)&lt;=$C22,(E79+E80),$C22)</f>
        <v>0</v>
      </c>
      <c r="F28" s="12">
        <f>IF((F77+F78)&lt;=$C21,(F77+F78),$C21)+IF((F79+F80)&lt;=$C22,(F79+F80),$C22)</f>
        <v>0</v>
      </c>
      <c r="G28" s="15"/>
      <c r="H28" s="14">
        <f>SUM(C28:F28)</f>
        <v>0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:33" ht="32.25" customHeight="1" thickBot="1" x14ac:dyDescent="0.35">
      <c r="A29" s="100" t="s">
        <v>45</v>
      </c>
      <c r="B29" s="101"/>
      <c r="C29" s="12">
        <f>IF(C81&lt;=J22,C81,J22)</f>
        <v>0</v>
      </c>
      <c r="D29" s="12">
        <f>IF(D81&lt;=K22,D81,K22)</f>
        <v>0</v>
      </c>
      <c r="E29" s="12">
        <f>IF(E81&lt;=L22,E81,L22)</f>
        <v>0</v>
      </c>
      <c r="F29" s="12">
        <f>IF(F81&lt;=M22,F81,M22)</f>
        <v>0</v>
      </c>
      <c r="G29" s="15"/>
      <c r="H29" s="86">
        <f>SUM(C29:F29)</f>
        <v>0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3" ht="16.5" thickTop="1" thickBot="1" x14ac:dyDescent="0.4">
      <c r="A30" s="16"/>
      <c r="B30" s="17" t="s">
        <v>57</v>
      </c>
      <c r="C30" s="12">
        <f>SUM(C25:C29)</f>
        <v>0</v>
      </c>
      <c r="D30" s="12">
        <f t="shared" ref="D30:F30" si="2">SUM(D25:D29)</f>
        <v>0</v>
      </c>
      <c r="E30" s="12">
        <f t="shared" si="2"/>
        <v>0</v>
      </c>
      <c r="F30" s="12">
        <f t="shared" si="2"/>
        <v>0</v>
      </c>
      <c r="G30" s="18"/>
      <c r="H30" s="87">
        <f>SUM(H25:H29)</f>
        <v>0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3" ht="23" x14ac:dyDescent="0.5">
      <c r="A31" s="19" t="s">
        <v>54</v>
      </c>
      <c r="B31" s="20"/>
      <c r="C31" s="25"/>
      <c r="D31" s="25"/>
      <c r="E31" s="25"/>
      <c r="F31" s="25"/>
      <c r="G31" s="25"/>
      <c r="H31" s="26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1:33" ht="14.5" thickBot="1" x14ac:dyDescent="0.35">
      <c r="A32" s="104" t="s">
        <v>8</v>
      </c>
      <c r="B32" s="105"/>
      <c r="C32" s="27" t="s">
        <v>49</v>
      </c>
      <c r="D32" s="27" t="s">
        <v>50</v>
      </c>
      <c r="E32" s="27" t="s">
        <v>51</v>
      </c>
      <c r="F32" s="27" t="s">
        <v>52</v>
      </c>
      <c r="G32" s="28"/>
      <c r="H32" s="2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1:33" x14ac:dyDescent="0.3">
      <c r="A33" s="22"/>
      <c r="B33" s="21" t="s">
        <v>1</v>
      </c>
      <c r="C33" s="33"/>
      <c r="D33" s="34"/>
      <c r="E33" s="35"/>
      <c r="F33" s="36"/>
      <c r="G33" s="23"/>
      <c r="H33" s="29"/>
      <c r="I33" s="71"/>
      <c r="J33" s="72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 x14ac:dyDescent="0.3">
      <c r="A34" s="22"/>
      <c r="B34" s="21" t="s">
        <v>2</v>
      </c>
      <c r="C34" s="37"/>
      <c r="D34" s="38"/>
      <c r="E34" s="39"/>
      <c r="F34" s="40"/>
      <c r="G34" s="32"/>
      <c r="H34" s="29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:33" x14ac:dyDescent="0.3">
      <c r="A35" s="22"/>
      <c r="B35" s="21" t="s">
        <v>13</v>
      </c>
      <c r="C35" s="41"/>
      <c r="D35" s="38"/>
      <c r="E35" s="39"/>
      <c r="F35" s="40"/>
      <c r="G35" s="32"/>
      <c r="H35" s="29"/>
      <c r="I35" s="71"/>
      <c r="J35" s="71" t="s">
        <v>44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3" ht="14.5" thickBot="1" x14ac:dyDescent="0.35">
      <c r="A36" s="22"/>
      <c r="B36" s="21" t="s">
        <v>66</v>
      </c>
      <c r="C36" s="42"/>
      <c r="D36" s="43"/>
      <c r="E36" s="44"/>
      <c r="F36" s="45"/>
      <c r="G36" s="32"/>
      <c r="H36" s="29"/>
      <c r="I36" s="71"/>
      <c r="J36" s="71" t="s">
        <v>25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:33" ht="3" customHeight="1" x14ac:dyDescent="0.3">
      <c r="A37" s="22"/>
      <c r="B37" s="23"/>
      <c r="C37" s="23"/>
      <c r="D37" s="23"/>
      <c r="E37" s="23"/>
      <c r="F37" s="23"/>
      <c r="G37" s="23"/>
      <c r="H37" s="30"/>
      <c r="I37" s="71"/>
      <c r="J37" s="71" t="s">
        <v>36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:33" ht="14.5" thickBot="1" x14ac:dyDescent="0.35">
      <c r="A38" s="104" t="s">
        <v>9</v>
      </c>
      <c r="B38" s="105"/>
      <c r="C38" s="23"/>
      <c r="D38" s="23"/>
      <c r="E38" s="23"/>
      <c r="F38" s="23"/>
      <c r="G38" s="23"/>
      <c r="H38" s="30"/>
      <c r="I38" s="71"/>
      <c r="J38" s="71" t="s">
        <v>34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:33" x14ac:dyDescent="0.3">
      <c r="A39" s="22"/>
      <c r="B39" s="21" t="s">
        <v>3</v>
      </c>
      <c r="C39" s="115"/>
      <c r="D39" s="116"/>
      <c r="E39" s="116"/>
      <c r="F39" s="117"/>
      <c r="G39" s="27"/>
      <c r="H39" s="30"/>
      <c r="I39" s="71"/>
      <c r="J39" s="71" t="s">
        <v>35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:33" x14ac:dyDescent="0.3">
      <c r="A40" s="22"/>
      <c r="B40" s="21" t="s">
        <v>5</v>
      </c>
      <c r="C40" s="112"/>
      <c r="D40" s="113"/>
      <c r="E40" s="113"/>
      <c r="F40" s="114"/>
      <c r="G40" s="27"/>
      <c r="H40" s="3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:33" x14ac:dyDescent="0.3">
      <c r="A41" s="22"/>
      <c r="B41" s="21" t="s">
        <v>6</v>
      </c>
      <c r="C41" s="112"/>
      <c r="D41" s="113"/>
      <c r="E41" s="113"/>
      <c r="F41" s="114"/>
      <c r="G41" s="27"/>
      <c r="H41" s="30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:33" ht="30" customHeight="1" thickBot="1" x14ac:dyDescent="0.35">
      <c r="A42" s="22"/>
      <c r="B42" s="24" t="s">
        <v>4</v>
      </c>
      <c r="C42" s="118"/>
      <c r="D42" s="119"/>
      <c r="E42" s="119"/>
      <c r="F42" s="120"/>
      <c r="G42" s="27"/>
      <c r="H42" s="30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3" ht="3" customHeight="1" x14ac:dyDescent="0.3">
      <c r="A43" s="22"/>
      <c r="B43" s="21"/>
      <c r="C43" s="23"/>
      <c r="D43" s="23"/>
      <c r="E43" s="23"/>
      <c r="F43" s="23"/>
      <c r="G43" s="21"/>
      <c r="H43" s="29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 ht="14.5" thickBot="1" x14ac:dyDescent="0.35">
      <c r="A44" s="104" t="s">
        <v>10</v>
      </c>
      <c r="B44" s="105"/>
      <c r="C44" s="31" t="s">
        <v>12</v>
      </c>
      <c r="D44" s="31" t="s">
        <v>12</v>
      </c>
      <c r="E44" s="31" t="s">
        <v>12</v>
      </c>
      <c r="F44" s="31" t="s">
        <v>12</v>
      </c>
      <c r="G44" s="23"/>
      <c r="H44" s="30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x14ac:dyDescent="0.3">
      <c r="A45" s="22"/>
      <c r="B45" s="21" t="s">
        <v>87</v>
      </c>
      <c r="C45" s="33"/>
      <c r="D45" s="34"/>
      <c r="E45" s="35"/>
      <c r="F45" s="36"/>
      <c r="G45" s="23"/>
      <c r="H45" s="30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3" ht="28.5" customHeight="1" x14ac:dyDescent="0.3">
      <c r="A46" s="22"/>
      <c r="B46" s="75" t="s">
        <v>77</v>
      </c>
      <c r="C46" s="76"/>
      <c r="D46" s="76"/>
      <c r="E46" s="76"/>
      <c r="F46" s="76"/>
      <c r="G46" s="23"/>
      <c r="H46" s="3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33" x14ac:dyDescent="0.3">
      <c r="A47" s="22"/>
      <c r="B47" s="21" t="s">
        <v>98</v>
      </c>
      <c r="C47" s="46"/>
      <c r="D47" s="38"/>
      <c r="E47" s="39"/>
      <c r="F47" s="40"/>
      <c r="G47" s="23"/>
      <c r="H47" s="30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:33" ht="27.75" customHeight="1" x14ac:dyDescent="0.3">
      <c r="A48" s="22"/>
      <c r="B48" s="75" t="s">
        <v>80</v>
      </c>
      <c r="C48" s="76"/>
      <c r="D48" s="76"/>
      <c r="E48" s="76"/>
      <c r="F48" s="76"/>
      <c r="G48" s="23"/>
      <c r="H48" s="30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1:33" x14ac:dyDescent="0.3">
      <c r="A49" s="22"/>
      <c r="B49" s="21" t="s">
        <v>96</v>
      </c>
      <c r="C49" s="46"/>
      <c r="D49" s="38"/>
      <c r="E49" s="39"/>
      <c r="F49" s="40"/>
      <c r="G49" s="23"/>
      <c r="H49" s="30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1:33" ht="27.75" customHeight="1" x14ac:dyDescent="0.3">
      <c r="A50" s="22"/>
      <c r="B50" s="75" t="s">
        <v>78</v>
      </c>
      <c r="C50" s="76"/>
      <c r="D50" s="76"/>
      <c r="E50" s="76"/>
      <c r="F50" s="76"/>
      <c r="G50" s="23"/>
      <c r="H50" s="30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1:33" x14ac:dyDescent="0.3">
      <c r="A51" s="22"/>
      <c r="B51" s="21" t="s">
        <v>83</v>
      </c>
      <c r="C51" s="46"/>
      <c r="D51" s="38"/>
      <c r="E51" s="39"/>
      <c r="F51" s="40"/>
      <c r="G51" s="23"/>
      <c r="H51" s="30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1:33" x14ac:dyDescent="0.3">
      <c r="A52" s="22"/>
      <c r="B52" s="21" t="s">
        <v>90</v>
      </c>
      <c r="C52" s="46"/>
      <c r="D52" s="38"/>
      <c r="E52" s="39"/>
      <c r="F52" s="40"/>
      <c r="G52" s="23"/>
      <c r="H52" s="30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1:33" x14ac:dyDescent="0.3">
      <c r="A53" s="22"/>
      <c r="B53" s="21" t="s">
        <v>84</v>
      </c>
      <c r="C53" s="46"/>
      <c r="D53" s="38"/>
      <c r="E53" s="39"/>
      <c r="F53" s="40"/>
      <c r="G53" s="23"/>
      <c r="H53" s="30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1:33" x14ac:dyDescent="0.3">
      <c r="A54" s="22"/>
      <c r="B54" s="21" t="s">
        <v>92</v>
      </c>
      <c r="C54" s="46"/>
      <c r="D54" s="38"/>
      <c r="E54" s="39"/>
      <c r="F54" s="40"/>
      <c r="G54" s="23"/>
      <c r="H54" s="30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x14ac:dyDescent="0.3">
      <c r="A55" s="22"/>
      <c r="B55" s="21" t="s">
        <v>85</v>
      </c>
      <c r="C55" s="46"/>
      <c r="D55" s="38"/>
      <c r="E55" s="39"/>
      <c r="F55" s="40"/>
      <c r="G55" s="23"/>
      <c r="H55" s="30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33" x14ac:dyDescent="0.3">
      <c r="A56" s="22"/>
      <c r="B56" s="21" t="s">
        <v>86</v>
      </c>
      <c r="C56" s="46"/>
      <c r="D56" s="38"/>
      <c r="E56" s="39"/>
      <c r="F56" s="40"/>
      <c r="G56" s="23"/>
      <c r="H56" s="30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33" x14ac:dyDescent="0.3">
      <c r="A57" s="22"/>
      <c r="B57" s="21" t="s">
        <v>88</v>
      </c>
      <c r="C57" s="46"/>
      <c r="D57" s="38"/>
      <c r="E57" s="39"/>
      <c r="F57" s="40"/>
      <c r="G57" s="23"/>
      <c r="H57" s="30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33" x14ac:dyDescent="0.3">
      <c r="A58" s="22"/>
      <c r="B58" s="21" t="s">
        <v>89</v>
      </c>
      <c r="C58" s="46"/>
      <c r="D58" s="38"/>
      <c r="E58" s="39"/>
      <c r="F58" s="40"/>
      <c r="G58" s="23"/>
      <c r="H58" s="30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33" x14ac:dyDescent="0.3">
      <c r="A59" s="22"/>
      <c r="B59" s="21" t="s">
        <v>91</v>
      </c>
      <c r="C59" s="46"/>
      <c r="D59" s="38"/>
      <c r="E59" s="39"/>
      <c r="F59" s="40"/>
      <c r="G59" s="23"/>
      <c r="H59" s="30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33" x14ac:dyDescent="0.3">
      <c r="A60" s="22"/>
      <c r="B60" s="21" t="s">
        <v>93</v>
      </c>
      <c r="C60" s="46"/>
      <c r="D60" s="38"/>
      <c r="E60" s="39"/>
      <c r="F60" s="40"/>
      <c r="G60" s="23"/>
      <c r="H60" s="30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33" x14ac:dyDescent="0.3">
      <c r="A61" s="22"/>
      <c r="B61" s="21" t="s">
        <v>94</v>
      </c>
      <c r="C61" s="46"/>
      <c r="D61" s="38"/>
      <c r="E61" s="39"/>
      <c r="F61" s="40"/>
      <c r="G61" s="23"/>
      <c r="H61" s="30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33" x14ac:dyDescent="0.3">
      <c r="A62" s="22"/>
      <c r="B62" s="21" t="s">
        <v>95</v>
      </c>
      <c r="C62" s="47"/>
      <c r="D62" s="38"/>
      <c r="E62" s="39"/>
      <c r="F62" s="50"/>
      <c r="G62" s="23"/>
      <c r="H62" s="30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1:33" x14ac:dyDescent="0.3">
      <c r="A63" s="22"/>
      <c r="B63" s="21" t="s">
        <v>97</v>
      </c>
      <c r="C63" s="47"/>
      <c r="D63" s="38"/>
      <c r="E63" s="39"/>
      <c r="F63" s="50"/>
      <c r="G63" s="23"/>
      <c r="H63" s="3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1:33" x14ac:dyDescent="0.3">
      <c r="A64" s="22"/>
      <c r="B64" s="21"/>
      <c r="C64" s="47"/>
      <c r="D64" s="38"/>
      <c r="E64" s="39"/>
      <c r="F64" s="50"/>
      <c r="G64" s="23"/>
      <c r="H64" s="3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1:33" x14ac:dyDescent="0.3">
      <c r="A65" s="22"/>
      <c r="B65" s="21"/>
      <c r="C65" s="47"/>
      <c r="D65" s="48"/>
      <c r="E65" s="49"/>
      <c r="F65" s="50"/>
      <c r="G65" s="23"/>
      <c r="H65" s="30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1:33" x14ac:dyDescent="0.3">
      <c r="A66" s="22"/>
      <c r="B66" s="21"/>
      <c r="C66" s="47"/>
      <c r="D66" s="48"/>
      <c r="E66" s="49"/>
      <c r="F66" s="50"/>
      <c r="G66" s="23"/>
      <c r="H66" s="3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1:33" x14ac:dyDescent="0.3">
      <c r="A67" s="79" t="s">
        <v>68</v>
      </c>
      <c r="B67" s="55"/>
      <c r="C67" s="47"/>
      <c r="D67" s="48"/>
      <c r="E67" s="49"/>
      <c r="F67" s="50"/>
      <c r="G67" s="23"/>
      <c r="H67" s="30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1:33" ht="14.5" thickBot="1" x14ac:dyDescent="0.35">
      <c r="A68" s="79" t="s">
        <v>68</v>
      </c>
      <c r="B68" s="56"/>
      <c r="C68" s="51"/>
      <c r="D68" s="52"/>
      <c r="E68" s="53"/>
      <c r="F68" s="54"/>
      <c r="G68" s="23"/>
      <c r="H68" s="30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 ht="3" customHeight="1" x14ac:dyDescent="0.3">
      <c r="A69" s="22"/>
      <c r="B69" s="23"/>
      <c r="C69" s="23"/>
      <c r="D69" s="23"/>
      <c r="E69" s="23"/>
      <c r="F69" s="23"/>
      <c r="G69" s="23"/>
      <c r="H69" s="30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  <row r="70" spans="1:33" ht="14.5" thickBot="1" x14ac:dyDescent="0.35">
      <c r="A70" s="104" t="s">
        <v>14</v>
      </c>
      <c r="B70" s="105"/>
      <c r="C70" s="31" t="s">
        <v>12</v>
      </c>
      <c r="D70" s="31" t="s">
        <v>12</v>
      </c>
      <c r="E70" s="31" t="s">
        <v>12</v>
      </c>
      <c r="F70" s="31" t="s">
        <v>12</v>
      </c>
      <c r="G70" s="23"/>
      <c r="H70" s="30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</row>
    <row r="71" spans="1:33" x14ac:dyDescent="0.3">
      <c r="A71" s="22"/>
      <c r="B71" s="21" t="s">
        <v>46</v>
      </c>
      <c r="C71" s="57"/>
      <c r="D71" s="58"/>
      <c r="E71" s="59"/>
      <c r="F71" s="60"/>
      <c r="G71" s="23"/>
      <c r="H71" s="30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</row>
    <row r="72" spans="1:33" x14ac:dyDescent="0.3">
      <c r="A72" s="22"/>
      <c r="B72" s="21" t="s">
        <v>47</v>
      </c>
      <c r="C72" s="61"/>
      <c r="D72" s="62"/>
      <c r="E72" s="63"/>
      <c r="F72" s="64"/>
      <c r="G72" s="23"/>
      <c r="H72" s="3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</row>
    <row r="73" spans="1:33" x14ac:dyDescent="0.3">
      <c r="A73" s="22"/>
      <c r="B73" s="21" t="s">
        <v>20</v>
      </c>
      <c r="C73" s="61"/>
      <c r="D73" s="62"/>
      <c r="E73" s="63"/>
      <c r="F73" s="64"/>
      <c r="G73" s="23"/>
      <c r="H73" s="3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</row>
    <row r="74" spans="1:33" x14ac:dyDescent="0.3">
      <c r="A74" s="22"/>
      <c r="B74" s="21" t="s">
        <v>15</v>
      </c>
      <c r="C74" s="61"/>
      <c r="D74" s="62"/>
      <c r="E74" s="63"/>
      <c r="F74" s="64"/>
      <c r="G74" s="23"/>
      <c r="H74" s="30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</row>
    <row r="75" spans="1:33" x14ac:dyDescent="0.3">
      <c r="A75" s="22"/>
      <c r="B75" s="21" t="s">
        <v>21</v>
      </c>
      <c r="C75" s="61"/>
      <c r="D75" s="62"/>
      <c r="E75" s="63"/>
      <c r="F75" s="64"/>
      <c r="G75" s="23"/>
      <c r="H75" s="3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</row>
    <row r="76" spans="1:33" x14ac:dyDescent="0.3">
      <c r="A76" s="22"/>
      <c r="B76" s="21" t="s">
        <v>16</v>
      </c>
      <c r="C76" s="61"/>
      <c r="D76" s="62"/>
      <c r="E76" s="63"/>
      <c r="F76" s="64"/>
      <c r="G76" s="23"/>
      <c r="H76" s="3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</row>
    <row r="77" spans="1:33" x14ac:dyDescent="0.3">
      <c r="A77" s="22"/>
      <c r="B77" s="21" t="s">
        <v>22</v>
      </c>
      <c r="C77" s="61"/>
      <c r="D77" s="62"/>
      <c r="E77" s="63"/>
      <c r="F77" s="64"/>
      <c r="G77" s="23"/>
      <c r="H77" s="3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</row>
    <row r="78" spans="1:33" x14ac:dyDescent="0.3">
      <c r="A78" s="22"/>
      <c r="B78" s="21" t="s">
        <v>18</v>
      </c>
      <c r="C78" s="61"/>
      <c r="D78" s="62"/>
      <c r="E78" s="63"/>
      <c r="F78" s="64"/>
      <c r="G78" s="23"/>
      <c r="H78" s="3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</row>
    <row r="79" spans="1:33" x14ac:dyDescent="0.3">
      <c r="A79" s="22"/>
      <c r="B79" s="21" t="s">
        <v>23</v>
      </c>
      <c r="C79" s="61"/>
      <c r="D79" s="62"/>
      <c r="E79" s="63"/>
      <c r="F79" s="64"/>
      <c r="G79" s="23"/>
      <c r="H79" s="3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</row>
    <row r="80" spans="1:33" x14ac:dyDescent="0.3">
      <c r="A80" s="22"/>
      <c r="B80" s="21" t="s">
        <v>19</v>
      </c>
      <c r="C80" s="61"/>
      <c r="D80" s="62"/>
      <c r="E80" s="63"/>
      <c r="F80" s="64"/>
      <c r="G80" s="23"/>
      <c r="H80" s="3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</row>
    <row r="81" spans="1:33" x14ac:dyDescent="0.3">
      <c r="A81" s="22"/>
      <c r="B81" s="21" t="s">
        <v>24</v>
      </c>
      <c r="C81" s="61"/>
      <c r="D81" s="62"/>
      <c r="E81" s="63"/>
      <c r="F81" s="64"/>
      <c r="G81" s="23"/>
      <c r="H81" s="30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</row>
    <row r="82" spans="1:33" x14ac:dyDescent="0.3">
      <c r="A82" s="79" t="s">
        <v>69</v>
      </c>
      <c r="B82" s="55"/>
      <c r="C82" s="61"/>
      <c r="D82" s="62"/>
      <c r="E82" s="63"/>
      <c r="F82" s="64"/>
      <c r="G82" s="23"/>
      <c r="H82" s="30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</row>
    <row r="83" spans="1:33" x14ac:dyDescent="0.3">
      <c r="A83" s="79" t="s">
        <v>69</v>
      </c>
      <c r="B83" s="55"/>
      <c r="C83" s="61"/>
      <c r="D83" s="62"/>
      <c r="E83" s="65"/>
      <c r="F83" s="66"/>
      <c r="G83" s="23"/>
      <c r="H83" s="30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</row>
    <row r="84" spans="1:33" x14ac:dyDescent="0.3">
      <c r="A84" s="79" t="s">
        <v>69</v>
      </c>
      <c r="B84" s="55"/>
      <c r="C84" s="61"/>
      <c r="D84" s="62"/>
      <c r="E84" s="65"/>
      <c r="F84" s="66"/>
      <c r="G84" s="23"/>
      <c r="H84" s="30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</row>
    <row r="85" spans="1:33" x14ac:dyDescent="0.3">
      <c r="A85" s="79" t="s">
        <v>69</v>
      </c>
      <c r="B85" s="55"/>
      <c r="C85" s="61"/>
      <c r="D85" s="62"/>
      <c r="E85" s="65"/>
      <c r="F85" s="66"/>
      <c r="G85" s="23"/>
      <c r="H85" s="30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</row>
    <row r="86" spans="1:33" x14ac:dyDescent="0.3">
      <c r="A86" s="79" t="s">
        <v>69</v>
      </c>
      <c r="B86" s="55"/>
      <c r="C86" s="61"/>
      <c r="D86" s="62"/>
      <c r="E86" s="63"/>
      <c r="F86" s="64"/>
      <c r="G86" s="23"/>
      <c r="H86" s="30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</row>
    <row r="87" spans="1:33" x14ac:dyDescent="0.3">
      <c r="A87" s="79" t="s">
        <v>69</v>
      </c>
      <c r="B87" s="55"/>
      <c r="C87" s="61"/>
      <c r="D87" s="62"/>
      <c r="E87" s="63"/>
      <c r="F87" s="64"/>
      <c r="G87" s="23"/>
      <c r="H87" s="30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</row>
    <row r="88" spans="1:33" x14ac:dyDescent="0.3">
      <c r="A88" s="79" t="s">
        <v>69</v>
      </c>
      <c r="B88" s="55"/>
      <c r="C88" s="61"/>
      <c r="D88" s="62"/>
      <c r="E88" s="63"/>
      <c r="F88" s="64"/>
      <c r="G88" s="23"/>
      <c r="H88" s="30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1:33" x14ac:dyDescent="0.3">
      <c r="A89" s="79" t="s">
        <v>69</v>
      </c>
      <c r="B89" s="55"/>
      <c r="C89" s="61"/>
      <c r="D89" s="62"/>
      <c r="E89" s="63"/>
      <c r="F89" s="64"/>
      <c r="G89" s="23"/>
      <c r="H89" s="30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</row>
    <row r="90" spans="1:33" x14ac:dyDescent="0.3">
      <c r="A90" s="79" t="s">
        <v>69</v>
      </c>
      <c r="B90" s="55"/>
      <c r="C90" s="61"/>
      <c r="D90" s="62"/>
      <c r="E90" s="63"/>
      <c r="F90" s="64"/>
      <c r="G90" s="23"/>
      <c r="H90" s="30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</row>
    <row r="91" spans="1:33" x14ac:dyDescent="0.3">
      <c r="A91" s="79" t="s">
        <v>69</v>
      </c>
      <c r="B91" s="55"/>
      <c r="C91" s="61"/>
      <c r="D91" s="62"/>
      <c r="E91" s="63"/>
      <c r="F91" s="64"/>
      <c r="G91" s="23"/>
      <c r="H91" s="30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</row>
    <row r="92" spans="1:33" x14ac:dyDescent="0.3">
      <c r="A92" s="79" t="s">
        <v>69</v>
      </c>
      <c r="B92" s="55"/>
      <c r="C92" s="61"/>
      <c r="D92" s="62"/>
      <c r="E92" s="63"/>
      <c r="F92" s="64"/>
      <c r="G92" s="23"/>
      <c r="H92" s="30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</row>
    <row r="93" spans="1:33" x14ac:dyDescent="0.3">
      <c r="A93" s="79" t="s">
        <v>69</v>
      </c>
      <c r="B93" s="55"/>
      <c r="C93" s="61"/>
      <c r="D93" s="62"/>
      <c r="E93" s="63"/>
      <c r="F93" s="64"/>
      <c r="G93" s="23"/>
      <c r="H93" s="30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</row>
    <row r="94" spans="1:33" x14ac:dyDescent="0.3">
      <c r="A94" s="79" t="s">
        <v>68</v>
      </c>
      <c r="B94" s="55"/>
      <c r="C94" s="61"/>
      <c r="D94" s="62"/>
      <c r="E94" s="63"/>
      <c r="F94" s="64"/>
      <c r="G94" s="23"/>
      <c r="H94" s="30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</row>
    <row r="95" spans="1:33" ht="14.5" thickBot="1" x14ac:dyDescent="0.35">
      <c r="A95" s="79" t="s">
        <v>68</v>
      </c>
      <c r="B95" s="74"/>
      <c r="C95" s="67"/>
      <c r="D95" s="68"/>
      <c r="E95" s="69"/>
      <c r="F95" s="70"/>
      <c r="G95" s="23"/>
      <c r="H95" s="99" t="s">
        <v>73</v>
      </c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</row>
    <row r="96" spans="1:33" s="85" customFormat="1" ht="13.5" customHeight="1" thickBot="1" x14ac:dyDescent="0.4">
      <c r="A96" s="80"/>
      <c r="B96" s="81" t="s">
        <v>70</v>
      </c>
      <c r="C96" s="82">
        <f>SUM(C45:C95)</f>
        <v>0</v>
      </c>
      <c r="D96" s="82">
        <f t="shared" ref="D96:F96" si="3">SUM(D45:D95)</f>
        <v>0</v>
      </c>
      <c r="E96" s="82">
        <f t="shared" si="3"/>
        <v>0</v>
      </c>
      <c r="F96" s="82">
        <f t="shared" si="3"/>
        <v>0</v>
      </c>
      <c r="G96" s="83"/>
      <c r="H96" s="84">
        <f>SUM(C96:G96)</f>
        <v>0</v>
      </c>
    </row>
    <row r="97" spans="2:8" s="71" customFormat="1" x14ac:dyDescent="0.3">
      <c r="H97" s="73"/>
    </row>
    <row r="98" spans="2:8" s="71" customFormat="1" x14ac:dyDescent="0.3">
      <c r="B98" s="73"/>
      <c r="H98" s="73"/>
    </row>
    <row r="99" spans="2:8" s="71" customFormat="1" x14ac:dyDescent="0.3">
      <c r="B99" s="73"/>
      <c r="H99" s="73"/>
    </row>
    <row r="100" spans="2:8" s="71" customFormat="1" x14ac:dyDescent="0.3">
      <c r="H100" s="73"/>
    </row>
    <row r="101" spans="2:8" s="71" customFormat="1" x14ac:dyDescent="0.3">
      <c r="H101" s="73"/>
    </row>
    <row r="102" spans="2:8" s="71" customFormat="1" x14ac:dyDescent="0.3">
      <c r="H102" s="73"/>
    </row>
    <row r="103" spans="2:8" s="71" customFormat="1" x14ac:dyDescent="0.3">
      <c r="H103" s="73"/>
    </row>
    <row r="104" spans="2:8" s="71" customFormat="1" x14ac:dyDescent="0.3">
      <c r="H104" s="73"/>
    </row>
    <row r="105" spans="2:8" s="71" customFormat="1" x14ac:dyDescent="0.3">
      <c r="H105" s="73"/>
    </row>
    <row r="106" spans="2:8" s="71" customFormat="1" x14ac:dyDescent="0.3">
      <c r="H106" s="73"/>
    </row>
    <row r="107" spans="2:8" s="71" customFormat="1" x14ac:dyDescent="0.3">
      <c r="H107" s="73"/>
    </row>
    <row r="108" spans="2:8" s="71" customFormat="1" x14ac:dyDescent="0.3">
      <c r="H108" s="73"/>
    </row>
    <row r="109" spans="2:8" s="71" customFormat="1" x14ac:dyDescent="0.3">
      <c r="H109" s="73"/>
    </row>
    <row r="110" spans="2:8" s="71" customFormat="1" x14ac:dyDescent="0.3">
      <c r="H110" s="73"/>
    </row>
    <row r="111" spans="2:8" s="71" customFormat="1" x14ac:dyDescent="0.3">
      <c r="H111" s="73"/>
    </row>
    <row r="112" spans="2:8" s="71" customFormat="1" x14ac:dyDescent="0.3">
      <c r="H112" s="73"/>
    </row>
    <row r="113" spans="8:8" s="71" customFormat="1" x14ac:dyDescent="0.3">
      <c r="H113" s="73"/>
    </row>
    <row r="114" spans="8:8" s="71" customFormat="1" x14ac:dyDescent="0.3">
      <c r="H114" s="73"/>
    </row>
    <row r="115" spans="8:8" s="71" customFormat="1" x14ac:dyDescent="0.3">
      <c r="H115" s="73"/>
    </row>
    <row r="116" spans="8:8" s="71" customFormat="1" x14ac:dyDescent="0.3">
      <c r="H116" s="73"/>
    </row>
    <row r="117" spans="8:8" s="71" customFormat="1" x14ac:dyDescent="0.3">
      <c r="H117" s="73"/>
    </row>
    <row r="118" spans="8:8" s="71" customFormat="1" x14ac:dyDescent="0.3">
      <c r="H118" s="73"/>
    </row>
    <row r="119" spans="8:8" s="71" customFormat="1" x14ac:dyDescent="0.3">
      <c r="H119" s="73"/>
    </row>
    <row r="120" spans="8:8" s="71" customFormat="1" x14ac:dyDescent="0.3">
      <c r="H120" s="73"/>
    </row>
    <row r="121" spans="8:8" s="71" customFormat="1" x14ac:dyDescent="0.3">
      <c r="H121" s="73"/>
    </row>
    <row r="122" spans="8:8" s="71" customFormat="1" x14ac:dyDescent="0.3">
      <c r="H122" s="73"/>
    </row>
    <row r="123" spans="8:8" s="71" customFormat="1" x14ac:dyDescent="0.3">
      <c r="H123" s="73"/>
    </row>
    <row r="124" spans="8:8" s="71" customFormat="1" x14ac:dyDescent="0.3">
      <c r="H124" s="73"/>
    </row>
    <row r="125" spans="8:8" s="71" customFormat="1" x14ac:dyDescent="0.3">
      <c r="H125" s="73"/>
    </row>
    <row r="126" spans="8:8" s="71" customFormat="1" x14ac:dyDescent="0.3">
      <c r="H126" s="73"/>
    </row>
    <row r="127" spans="8:8" s="71" customFormat="1" x14ac:dyDescent="0.3">
      <c r="H127" s="73"/>
    </row>
    <row r="128" spans="8:8" s="71" customFormat="1" x14ac:dyDescent="0.3">
      <c r="H128" s="73"/>
    </row>
    <row r="129" spans="8:8" s="71" customFormat="1" x14ac:dyDescent="0.3">
      <c r="H129" s="73"/>
    </row>
    <row r="130" spans="8:8" s="71" customFormat="1" x14ac:dyDescent="0.3">
      <c r="H130" s="73"/>
    </row>
    <row r="131" spans="8:8" s="71" customFormat="1" x14ac:dyDescent="0.3">
      <c r="H131" s="73"/>
    </row>
    <row r="132" spans="8:8" s="71" customFormat="1" x14ac:dyDescent="0.3">
      <c r="H132" s="73"/>
    </row>
    <row r="133" spans="8:8" s="71" customFormat="1" x14ac:dyDescent="0.3">
      <c r="H133" s="73"/>
    </row>
    <row r="134" spans="8:8" s="71" customFormat="1" x14ac:dyDescent="0.3">
      <c r="H134" s="73"/>
    </row>
    <row r="135" spans="8:8" s="71" customFormat="1" x14ac:dyDescent="0.3">
      <c r="H135" s="73"/>
    </row>
    <row r="136" spans="8:8" s="71" customFormat="1" x14ac:dyDescent="0.3">
      <c r="H136" s="73"/>
    </row>
    <row r="137" spans="8:8" s="71" customFormat="1" x14ac:dyDescent="0.3">
      <c r="H137" s="73"/>
    </row>
    <row r="138" spans="8:8" s="71" customFormat="1" x14ac:dyDescent="0.3">
      <c r="H138" s="73"/>
    </row>
    <row r="139" spans="8:8" s="71" customFormat="1" x14ac:dyDescent="0.3">
      <c r="H139" s="73"/>
    </row>
    <row r="140" spans="8:8" s="71" customFormat="1" x14ac:dyDescent="0.3">
      <c r="H140" s="73"/>
    </row>
    <row r="141" spans="8:8" s="71" customFormat="1" x14ac:dyDescent="0.3">
      <c r="H141" s="73"/>
    </row>
    <row r="142" spans="8:8" s="71" customFormat="1" x14ac:dyDescent="0.3">
      <c r="H142" s="73"/>
    </row>
    <row r="143" spans="8:8" s="71" customFormat="1" x14ac:dyDescent="0.3">
      <c r="H143" s="73"/>
    </row>
    <row r="144" spans="8:8" s="71" customFormat="1" x14ac:dyDescent="0.3">
      <c r="H144" s="73"/>
    </row>
  </sheetData>
  <sheetProtection algorithmName="SHA-512" hashValue="WIUl5hqpTFVt+M2MMsD0rPt9EC/uYmqcRzuzlPwjT8f4UajaqxHh/3o5uBVWmbMRxdxRsQm6KIZuzS8feKLfIQ==" saltValue="GvBwgj1e98vUivdFuuisnw==" spinCount="100000" sheet="1" objects="1" scenarios="1" selectLockedCells="1"/>
  <mergeCells count="27">
    <mergeCell ref="D9:E9"/>
    <mergeCell ref="C41:F41"/>
    <mergeCell ref="C39:F39"/>
    <mergeCell ref="C40:F40"/>
    <mergeCell ref="C42:F42"/>
    <mergeCell ref="A70:B70"/>
    <mergeCell ref="A28:B28"/>
    <mergeCell ref="A44:B44"/>
    <mergeCell ref="A26:B26"/>
    <mergeCell ref="A27:B27"/>
    <mergeCell ref="A38:B38"/>
    <mergeCell ref="A25:B25"/>
    <mergeCell ref="A29:B29"/>
    <mergeCell ref="A2:B2"/>
    <mergeCell ref="A32:B32"/>
    <mergeCell ref="A24:B24"/>
    <mergeCell ref="A9:B9"/>
    <mergeCell ref="A10:B10"/>
    <mergeCell ref="A11:B11"/>
    <mergeCell ref="A13:B13"/>
    <mergeCell ref="A14:B14"/>
    <mergeCell ref="A15:B15"/>
    <mergeCell ref="A21:B21"/>
    <mergeCell ref="A22:B22"/>
    <mergeCell ref="A18:B18"/>
    <mergeCell ref="A19:B19"/>
    <mergeCell ref="A20:B20"/>
  </mergeCells>
  <conditionalFormatting sqref="C51:C63 C65:C66">
    <cfRule type="expression" dxfId="24" priority="30">
      <formula>$H$1-$C$35&gt;20</formula>
    </cfRule>
  </conditionalFormatting>
  <conditionalFormatting sqref="D51:D63 D65:D66">
    <cfRule type="expression" dxfId="23" priority="31">
      <formula>$H$1-$D$35&gt;20</formula>
    </cfRule>
  </conditionalFormatting>
  <conditionalFormatting sqref="E51:E63 E65:E66">
    <cfRule type="expression" dxfId="22" priority="32">
      <formula>$H$1-$E$35&gt;20</formula>
    </cfRule>
  </conditionalFormatting>
  <conditionalFormatting sqref="F51:F63 F65:F66">
    <cfRule type="expression" dxfId="21" priority="33">
      <formula>$H$1-$F$35&gt;20</formula>
    </cfRule>
  </conditionalFormatting>
  <conditionalFormatting sqref="C71:C72 C82:C95">
    <cfRule type="expression" dxfId="20" priority="34">
      <formula>$C$36="ZesOLNak Vollmitglied"</formula>
    </cfRule>
  </conditionalFormatting>
  <conditionalFormatting sqref="C71:C72 C75:C76 C82:C95">
    <cfRule type="expression" dxfId="19" priority="5">
      <formula>$C$36="ZesOLNak Vollmitglied"</formula>
    </cfRule>
    <cfRule type="expression" dxfId="18" priority="36">
      <formula>$C$36="ZesOLNak Ergänzungsgr."</formula>
    </cfRule>
  </conditionalFormatting>
  <conditionalFormatting sqref="C73:C76 C81:C95">
    <cfRule type="expression" dxfId="17" priority="38">
      <formula>$C$36="Nat. Junioren"</formula>
    </cfRule>
  </conditionalFormatting>
  <conditionalFormatting sqref="C77:C95">
    <cfRule type="expression" dxfId="16" priority="40">
      <formula>$C$36="Nat. Elite A/B"</formula>
    </cfRule>
  </conditionalFormatting>
  <conditionalFormatting sqref="D77:D95">
    <cfRule type="expression" dxfId="15" priority="50">
      <formula>$D$36="Nat. Elite A/B"</formula>
    </cfRule>
  </conditionalFormatting>
  <conditionalFormatting sqref="E73:E76 E81:E95">
    <cfRule type="expression" dxfId="14" priority="56">
      <formula>$E$36="Nat. Junioren"</formula>
    </cfRule>
  </conditionalFormatting>
  <conditionalFormatting sqref="E77:E95">
    <cfRule type="expression" dxfId="13" priority="58">
      <formula>$E$36="Nat. Elite A/B"</formula>
    </cfRule>
  </conditionalFormatting>
  <conditionalFormatting sqref="F73:F76 F81:F95">
    <cfRule type="expression" dxfId="12" priority="63">
      <formula>$F$36="Nat. Junioren"</formula>
    </cfRule>
  </conditionalFormatting>
  <conditionalFormatting sqref="F77:F95">
    <cfRule type="expression" dxfId="11" priority="65">
      <formula>$F$36="Nat. Elite A/B"</formula>
    </cfRule>
  </conditionalFormatting>
  <conditionalFormatting sqref="D73:D76 D81:D95">
    <cfRule type="expression" dxfId="10" priority="7">
      <formula>$D$36="Nat. Junioren"</formula>
    </cfRule>
  </conditionalFormatting>
  <conditionalFormatting sqref="D71:D72 D75:D76 D82:D95">
    <cfRule type="expression" dxfId="9" priority="8">
      <formula>$D$36="ZesOLNak Vollmitglied"</formula>
    </cfRule>
    <cfRule type="expression" dxfId="8" priority="9">
      <formula>$D$36="ZesOLNak Ergänzungsgr."</formula>
    </cfRule>
  </conditionalFormatting>
  <conditionalFormatting sqref="E71:E72 E75:E76 E82:E95">
    <cfRule type="expression" dxfId="7" priority="52">
      <formula>$E$36="ZesOLNak Ergänzungsgr."</formula>
    </cfRule>
    <cfRule type="expression" dxfId="6" priority="53">
      <formula>$E$36="ZesOLNak Vollmitglied"</formula>
    </cfRule>
  </conditionalFormatting>
  <conditionalFormatting sqref="F71:F72 F75:F76 F82:F95">
    <cfRule type="expression" dxfId="5" priority="59">
      <formula>$F$36="ZesOLNak Vollmitglied"</formula>
    </cfRule>
    <cfRule type="expression" dxfId="4" priority="60">
      <formula>$F$36="ZesOLNak Ergänzungsgr."</formula>
    </cfRule>
  </conditionalFormatting>
  <conditionalFormatting sqref="C64">
    <cfRule type="expression" dxfId="3" priority="1">
      <formula>$H$1-$C$35&gt;20</formula>
    </cfRule>
  </conditionalFormatting>
  <conditionalFormatting sqref="D64">
    <cfRule type="expression" dxfId="2" priority="2">
      <formula>$H$1-$D$35&gt;20</formula>
    </cfRule>
  </conditionalFormatting>
  <conditionalFormatting sqref="E64">
    <cfRule type="expression" dxfId="1" priority="3">
      <formula>$H$1-$E$35&gt;20</formula>
    </cfRule>
  </conditionalFormatting>
  <conditionalFormatting sqref="F64">
    <cfRule type="expression" dxfId="0" priority="4">
      <formula>$H$1-$F$35&gt;20</formula>
    </cfRule>
  </conditionalFormatting>
  <dataValidations count="3">
    <dataValidation type="custom" allowBlank="1" showInputMessage="1" showErrorMessage="1" sqref="J33" xr:uid="{00000000-0002-0000-0000-000000000000}">
      <formula1>"Ja"</formula1>
    </dataValidation>
    <dataValidation type="list" allowBlank="1" showInputMessage="1" showErrorMessage="1" errorTitle="Kaderzugehörigkeit" error="Bitte Kaderzugehörigkeit auswählen!" promptTitle="Kaderzugehörigkeit" prompt="Bitte Kaderzugehörigkeit auswählen!" sqref="C36:F36" xr:uid="{00000000-0002-0000-0000-000001000000}">
      <formula1>$J$34:$J$39</formula1>
    </dataValidation>
    <dataValidation type="whole" allowBlank="1" showInputMessage="1" showErrorMessage="1" sqref="C65:F66" xr:uid="{00000000-0002-0000-0000-000002000000}">
      <formula1>0</formula1>
      <formula2>25</formula2>
    </dataValidation>
  </dataValidations>
  <printOptions horizontalCentered="1"/>
  <pageMargins left="0.70866141732283472" right="0.39370078740157483" top="0.47244094488188981" bottom="0.39370078740157483" header="0.31496062992125984" footer="0.31496062992125984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Rückerstattung OLV Zug</vt:lpstr>
      <vt:lpstr>'Rückerstattung OLV Zug'!Druckbereich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Scaleo Li2630</dc:creator>
  <cp:lastModifiedBy>Urs Rubitschon</cp:lastModifiedBy>
  <cp:lastPrinted>2014-01-27T11:02:24Z</cp:lastPrinted>
  <dcterms:created xsi:type="dcterms:W3CDTF">2010-01-28T22:10:29Z</dcterms:created>
  <dcterms:modified xsi:type="dcterms:W3CDTF">2019-09-23T21:22:19Z</dcterms:modified>
</cp:coreProperties>
</file>